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Wydzial Koordynacji Polityki Rozwoju\Komitet Sterujący\POSIEDZENIA\14_XIV KS\Plany działań\PD przekazane przed XIV KS_II tura\PO IiŚ 2017\"/>
    </mc:Choice>
  </mc:AlternateContent>
  <bookViews>
    <workbookView xWindow="0" yWindow="0" windowWidth="9570" windowHeight="6960" tabRatio="769" firstSheet="4" activeTab="5"/>
  </bookViews>
  <sheets>
    <sheet name="Informacje ogólne" sheetId="2" r:id="rId1"/>
    <sheet name="Kryteria horyzontalne" sheetId="52" r:id="rId2"/>
    <sheet name="Kryteria dla 9.1 dodat.formalne" sheetId="104" r:id="rId3"/>
    <sheet name="Kryteria dla 9.1 meryt. I stop." sheetId="105" r:id="rId4"/>
    <sheet name="Kryteria dla 9.1 nowe SOR" sheetId="106" r:id="rId5"/>
    <sheet name="POIiŚ.9.P.96" sheetId="107" r:id="rId6"/>
    <sheet name="Planowane działania" sheetId="48" r:id="rId7"/>
    <sheet name="ZAŁ. 1" sheetId="49"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_xlnm._FilterDatabase">[1]POIiŚ.9.P.74!$N$1:$N$169</definedName>
    <definedName name="__xlnm._FilterDatabase_0">[1]POIiŚ.9.P.74!$N$1:$N$169</definedName>
    <definedName name="__xlnm._FilterDatabase_0_0">[1]POIiŚ.9.P.74!$N$1:$N$169</definedName>
    <definedName name="__xlnm._FilterDatabase_0_0_0">[1]POIiŚ.9.P.74!$N$1:$N$169</definedName>
    <definedName name="__xlnm._FilterDatabase_0_0_0_0">[1]POIiŚ.9.P.74!$N$1:$N$169</definedName>
    <definedName name="__xlnm._FilterDatabase_0_0_0_0_0">[1]POIiŚ.9.P.74!$N$1:$N$169</definedName>
    <definedName name="__xlnm._FilterDatabase_1">[1]POIiŚ.9.P.74!$N$1:$N$169</definedName>
    <definedName name="__xlnm.Print_Area_0">[1]POIiŚ.9.P.74!$A$1:$L$58</definedName>
    <definedName name="__xlnm.Print_Area_0_0">[1]POIiŚ.9.P.74!$A$1:$L$58</definedName>
    <definedName name="__xlnm.Print_Area_0_0_0">[1]POIiŚ.9.P.74!$A$1:$L$58</definedName>
    <definedName name="__xlnm.Print_Area_0_0_0_0">[1]POIiŚ.9.P.74!$A$1:$L$58</definedName>
    <definedName name="__xlnm.Print_Area_0_0_0_0_0">[1]POIiŚ.9.P.74!$A$1:$L$58</definedName>
    <definedName name="__xlnm.Print_Area_1">[1]POIiŚ.9.P.74!$A$1:$L$58</definedName>
    <definedName name="__xlnm.Print_Area_2">[1]POIiŚ.9.P.74!$A$1:$L$58</definedName>
    <definedName name="_xlnm._FilterDatabase" localSheetId="5" hidden="1">POIiŚ.9.P.96!$N$1:$N$174</definedName>
    <definedName name="a">'[2]Informacje ogólne'!$K$123:$K$126</definedName>
    <definedName name="CT" localSheetId="2">'[3]Informacje ogólne'!$K$125:$K$128</definedName>
    <definedName name="CT" localSheetId="3">'[3]Informacje ogólne'!$K$125:$K$128</definedName>
    <definedName name="CT" localSheetId="4">'[4]Informacje ogólne'!$K$124:$K$127</definedName>
    <definedName name="CT" localSheetId="1">'[3]Informacje ogólne'!$K$125:$K$128</definedName>
    <definedName name="CT" localSheetId="5">'[5]Informacje ogólne'!$K$119:$K$122</definedName>
    <definedName name="CT">'Informacje ogólne'!$K$112:$K$115</definedName>
    <definedName name="d">'[6]Informacje ogólne'!$K$124:$K$160</definedName>
    <definedName name="e">[7]SLOWNIKI!$E$2:$E$380</definedName>
    <definedName name="ee">[7]SLOWNIKI!$E$2:$E$380</definedName>
    <definedName name="f">[7]SLOWNIKI!$E$2:$F$380</definedName>
    <definedName name="fundusz" localSheetId="2">[3]Konkurs!$N$58:$N$59</definedName>
    <definedName name="fundusz" localSheetId="3">[3]Konkurs!$N$58:$N$59</definedName>
    <definedName name="fundusz" localSheetId="4">'[4]Konkurs POIiŚ.9.K.7'!$N$61:$N$62</definedName>
    <definedName name="fundusz" localSheetId="1">[3]Konkurs!$N$58:$N$59</definedName>
    <definedName name="fundusz" localSheetId="5">[5]Konkurs!$N$58:$N$59</definedName>
    <definedName name="fundusz">#REF!</definedName>
    <definedName name="g">'[6]Informacje ogólne'!$K$119:$K$122</definedName>
    <definedName name="h">'[6]Informacje ogólne'!$K$99:$K$116</definedName>
    <definedName name="j">'[6]Informacje ogólne'!$N$106:$N$111</definedName>
    <definedName name="_xlnm.Criteria">#REF!</definedName>
    <definedName name="lata" localSheetId="5">[8]słownik!$B$2:$B$10</definedName>
    <definedName name="lata">[9]słownik!$B$2:$B$10</definedName>
    <definedName name="miesiąceKwartały" localSheetId="5">[8]słownik!$D$2:$D$17</definedName>
    <definedName name="miesiąceKwartały">[9]słownik!$D$2:$D$17</definedName>
    <definedName name="narzedzia_PP_cale" localSheetId="2">'[3]Informacje ogólne'!$M$130:$M$166</definedName>
    <definedName name="narzedzia_PP_cale" localSheetId="3">'[3]Informacje ogólne'!$M$130:$M$166</definedName>
    <definedName name="narzedzia_PP_cale" localSheetId="4">'[4]Informacje ogólne'!$M$129:$M$165</definedName>
    <definedName name="narzedzia_PP_cale" localSheetId="1">'[3]Informacje ogólne'!$M$130:$M$166</definedName>
    <definedName name="narzedzia_PP_cale" localSheetId="5">'[5]Informacje ogólne'!$M$124:$M$160</definedName>
    <definedName name="narzedzia_PP_cale">'Informacje ogólne'!$M$117:$M$153</definedName>
    <definedName name="_xlnm.Print_Area" localSheetId="0">'Informacje ogólne'!$A$1:$J$25</definedName>
    <definedName name="_xlnm.Print_Area" localSheetId="2">'Kryteria dla 9.1 dodat.formalne'!$A$1:$E$12</definedName>
    <definedName name="_xlnm.Print_Area" localSheetId="3">'Kryteria dla 9.1 meryt. I stop.'!$A$1:$E$19</definedName>
    <definedName name="_xlnm.Print_Area" localSheetId="4">'Kryteria dla 9.1 nowe SOR'!$A$1:$E$26</definedName>
    <definedName name="_xlnm.Print_Area" localSheetId="1">'Kryteria horyzontalne'!$A$1:$E$35</definedName>
    <definedName name="_xlnm.Print_Area" localSheetId="6">'Planowane działania'!$A$1:$I$4</definedName>
    <definedName name="_xlnm.Print_Area" localSheetId="5">POIiŚ.9.P.96!$A$1:$L$71</definedName>
    <definedName name="_xlnm.Print_Area" localSheetId="7">'ZAŁ. 1'!$A$1:$N$329</definedName>
    <definedName name="PI" localSheetId="2">'[3]Informacje ogólne'!$N$105:$N$110</definedName>
    <definedName name="PI" localSheetId="3">'[3]Informacje ogólne'!$N$105:$N$110</definedName>
    <definedName name="PI" localSheetId="4">'[4]Informacje ogólne'!$N$104:$N$109</definedName>
    <definedName name="PI" localSheetId="1">'[3]Informacje ogólne'!$N$105:$N$110</definedName>
    <definedName name="PI" localSheetId="5">'[5]Informacje ogólne'!$N$99:$N$104</definedName>
    <definedName name="PI">'Informacje ogólne'!$N$92:$N$97</definedName>
    <definedName name="PPP">'[10]Informacje ogólne'!$K$140:$K$176</definedName>
    <definedName name="prog_oper" localSheetId="5">[8]słownik!$W$2:$W$19</definedName>
    <definedName name="prog_oper">[9]słownik!$W$2:$W$19</definedName>
    <definedName name="Programy" localSheetId="2">'[3]Informacje ogólne'!$K$105:$K$122</definedName>
    <definedName name="Programy" localSheetId="3">'[3]Informacje ogólne'!$K$105:$K$122</definedName>
    <definedName name="Programy" localSheetId="4">'[4]Informacje ogólne'!$K$104:$K$121</definedName>
    <definedName name="Programy" localSheetId="1">'[3]Informacje ogólne'!$K$105:$K$122</definedName>
    <definedName name="Programy" localSheetId="5">'[5]Informacje ogólne'!$K$99:$K$116</definedName>
    <definedName name="Programy">'Informacje ogólne'!$K$92:$K$109</definedName>
    <definedName name="skroty_PI" localSheetId="2">'[3]Informacje ogólne'!$N$112:$N$117</definedName>
    <definedName name="skroty_PI" localSheetId="3">'[3]Informacje ogólne'!$N$112:$N$117</definedName>
    <definedName name="skroty_PI" localSheetId="4">'[4]Informacje ogólne'!$N$111:$N$116</definedName>
    <definedName name="skroty_PI" localSheetId="1">'[3]Informacje ogólne'!$N$112:$N$117</definedName>
    <definedName name="skroty_PI" localSheetId="5">'[5]Informacje ogólne'!$N$106:$N$111</definedName>
    <definedName name="skroty_PI">'Informacje ogólne'!$N$99:$N$104</definedName>
    <definedName name="skroty_PP" localSheetId="2">'[3]Informacje ogólne'!$K$130:$K$166</definedName>
    <definedName name="skroty_PP" localSheetId="3">'[3]Informacje ogólne'!$K$130:$K$166</definedName>
    <definedName name="skroty_PP" localSheetId="4">'[4]Informacje ogólne'!$K$129:$K$165</definedName>
    <definedName name="skroty_PP" localSheetId="1">'[3]Informacje ogólne'!$K$130:$K$166</definedName>
    <definedName name="skroty_PP" localSheetId="5">'[5]Informacje ogólne'!$K$124:$K$160</definedName>
    <definedName name="skroty_PP">'Informacje ogólne'!$K$117:$K$153</definedName>
    <definedName name="terytPowiaty" localSheetId="5">[11]SLOWNIKI!$E$2:$F$380</definedName>
    <definedName name="terytPowiaty">[12]SLOWNIKI!$E$2:$F$380</definedName>
    <definedName name="terytPowiaty2">[13]SLOWNIKI!$E$2:$F$380</definedName>
    <definedName name="terytPowiatyPowiat" localSheetId="5">[11]SLOWNIKI!$E$2:$E$380</definedName>
    <definedName name="terytPowiatyPowiat">[12]SLOWNIKI!$E$2:$E$380</definedName>
    <definedName name="terytPowiatyPowiat2">[13]SLOWNIKI!$E$2:$E$380</definedName>
    <definedName name="wojewodztwa" localSheetId="2">[3]Konkurs!$M$56:$M$72</definedName>
    <definedName name="wojewodztwa" localSheetId="3">[3]Konkurs!$M$56:$M$72</definedName>
    <definedName name="wojewodztwa" localSheetId="4">'[4]Konkurs POIiŚ.9.K.7'!$M$59:$M$75</definedName>
    <definedName name="wojewodztwa" localSheetId="1">[3]Konkurs!$M$56:$M$72</definedName>
    <definedName name="wojewodztwa" localSheetId="5">[5]Konkurs!$M$56:$M$72</definedName>
    <definedName name="wojewodztwa">#REF!</definedName>
    <definedName name="y">'[6]Informacje ogólne'!$K$124:$K$160</definedName>
  </definedNames>
  <calcPr calcId="152511"/>
</workbook>
</file>

<file path=xl/calcChain.xml><?xml version="1.0" encoding="utf-8"?>
<calcChain xmlns="http://schemas.openxmlformats.org/spreadsheetml/2006/main">
  <c r="F45" i="107" l="1"/>
  <c r="F46" i="107" s="1"/>
  <c r="F47" i="107" s="1"/>
  <c r="E45" i="107"/>
  <c r="E46" i="107" s="1"/>
  <c r="E47" i="107" s="1"/>
  <c r="D45" i="107"/>
  <c r="D46" i="107" s="1"/>
  <c r="L44" i="107"/>
  <c r="L43" i="107"/>
  <c r="D47" i="107" l="1"/>
  <c r="L46" i="107"/>
  <c r="L47" i="107" s="1"/>
  <c r="L45" i="107"/>
  <c r="A14" i="106"/>
  <c r="A15" i="106" s="1"/>
  <c r="A13" i="106"/>
  <c r="A19" i="105"/>
  <c r="A9" i="105"/>
  <c r="A10" i="105" s="1"/>
  <c r="A11" i="105" s="1"/>
  <c r="A12" i="105" s="1"/>
  <c r="A13" i="105" s="1"/>
  <c r="F4" i="48" l="1"/>
  <c r="E4" i="48"/>
</calcChain>
</file>

<file path=xl/sharedStrings.xml><?xml version="1.0" encoding="utf-8"?>
<sst xmlns="http://schemas.openxmlformats.org/spreadsheetml/2006/main" count="3113" uniqueCount="2069">
  <si>
    <t>INFORMACJE OGÓLNE</t>
  </si>
  <si>
    <t>Nr narzędzia w Policy Paper</t>
  </si>
  <si>
    <t>Dane kontaktowe osoby (osób) w instytucji składającej Plan działań do kontaktów roboczych (imię i nazwisko, komórka organizacyjna, stanowisko, tel., e-mail)</t>
  </si>
  <si>
    <t>Nr Priorytetu Inwestycyjnego</t>
  </si>
  <si>
    <t>WYKAZ DZIAŁAŃ OPISANYCH W PD</t>
  </si>
  <si>
    <t>Nr konkursu w PD/
Nr projektu pozakonkursowego  w PD</t>
  </si>
  <si>
    <t>Przedmiot konkursu/ Tytuł projektu pozakonkursowego</t>
  </si>
  <si>
    <t xml:space="preserve"> wkład UE</t>
  </si>
  <si>
    <t>wkład krajowy</t>
  </si>
  <si>
    <t>Planowany termin ogłoszenia konkursu/ złożenia wniosku o dofinansowanie dla projektu pozakonkursowego</t>
  </si>
  <si>
    <t>lubelskie</t>
  </si>
  <si>
    <t>Nazwa Programu Operacyjnego</t>
  </si>
  <si>
    <t>Wersja Planu działań (dalej PD) [nr wersji/RRRR]</t>
  </si>
  <si>
    <t>Lp.</t>
  </si>
  <si>
    <t>Program Operacyjny Infrastruktura i Środowisko na lata 2014 - 2020</t>
  </si>
  <si>
    <t>Data i podpis osoby upoważnionej do złożenia 
Planu działań 
(zgodnie z informacją w pkt Informacje ogólne)</t>
  </si>
  <si>
    <t>Dane kontaktowe osoby upoważnionej do złożenia Planu Działań (imię i nazwisko, komórka organizacyjna, stanowisko, tel., e-mail)</t>
  </si>
  <si>
    <t>Planowana alokacja [mln PLN]</t>
  </si>
  <si>
    <t>PI9a</t>
  </si>
  <si>
    <t>WYKAZ DZIAŁAŃ, KTÓRE BĘDĄ UZGODNIONE W KOLEJNYCH PLANACH DZIAŁAŃ</t>
  </si>
  <si>
    <t>Planowana alokacja [PLN]</t>
  </si>
  <si>
    <t>Mapa potrzeb zdrowotnych, z której wynika potrzeba realizacji konkursu/projektu pozakonkursowego</t>
  </si>
  <si>
    <t>wkład krajowy (dotyczy wydatków kwalifikowalnych)</t>
  </si>
  <si>
    <t xml:space="preserve">PI 9a </t>
  </si>
  <si>
    <t>11-Wsparcie baz Lotniczego Pogotowia Ratunkowego (roboty budowlane, doposażenie oraz wyposażenie śmigłowców ratowniczych w sprzęt umożliwiający loty w trudnych warunkach atmosferycznych i w nocy)</t>
  </si>
  <si>
    <t>IV kwartał 2017 r.</t>
  </si>
  <si>
    <t>Ogólnokrajowa mapa potrzeb w zakresie ratownictwa medycznego - mapa Infrastruktura Systemu PRM oraz WPDSPRM.</t>
  </si>
  <si>
    <t>Załącznik nr 1. Listy programów/działań/ projektów spoza EFSI ze środków publicznych oraz innych działań EFSI nieopisanych w głównej części Planu działań.</t>
  </si>
  <si>
    <t>Identyfikator/
nr umowy o dofinansowanie</t>
  </si>
  <si>
    <t>Nazwa działania/projektu/programu</t>
  </si>
  <si>
    <t>Instytucja realizująca/ Beneficjent</t>
  </si>
  <si>
    <t>Lokalizacja działania/projektu/programu</t>
  </si>
  <si>
    <t>Data rozpoczęcia realizacji działania/ projektu/ programu</t>
  </si>
  <si>
    <t>Data zakończenia realizacji działania/ projektu/ programu</t>
  </si>
  <si>
    <t>Działania planowane/ realizowane  w ramach przedsięwzięciu (główne rezultaty)</t>
  </si>
  <si>
    <t>Wartość całkowita projektu [PLN]</t>
  </si>
  <si>
    <t>Wydatki kwalifikowalne [PLN]</t>
  </si>
  <si>
    <t xml:space="preserve">Dofinansowanie UE [PLN] </t>
  </si>
  <si>
    <t>Województwo</t>
  </si>
  <si>
    <t>Miasto</t>
  </si>
  <si>
    <t>Kod pocztowy</t>
  </si>
  <si>
    <t>Ulica</t>
  </si>
  <si>
    <t>POIS.09.01.00-00-0001/16</t>
  </si>
  <si>
    <t>Poprawa świadczonych usług medycznych poprzez inwestycję w infrastrukturę SOR Samodzielnego Publicznego Wojewódzkiego Szpitala Specjalistycznego w Chełmie</t>
  </si>
  <si>
    <t>Chełm</t>
  </si>
  <si>
    <t>22-100</t>
  </si>
  <si>
    <t>Ceramiczna 1</t>
  </si>
  <si>
    <t>W ramach projektu realizowane będą następujące zadania: - roboty budowlane w zakresie SOR, - zakup wyposażenia dla SOR.</t>
  </si>
  <si>
    <t>POIS.09.01.00-00-0002/16</t>
  </si>
  <si>
    <t>Doposażenie w sprzęt i aparaturę medyczną SOR Wojewódzkiego Szpitala Zespolonego w Toruniu</t>
  </si>
  <si>
    <t>kujawsko-pomorskie</t>
  </si>
  <si>
    <t>Toruń</t>
  </si>
  <si>
    <t>87-100</t>
  </si>
  <si>
    <t>św. Józefa 53-59</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</si>
  <si>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</si>
  <si>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POIS.09.01.00-00-0004/16</t>
  </si>
  <si>
    <t>Szpital Uniwersytecki Nr 2 im. dr Jana Biziela w Bydgoszczy</t>
  </si>
  <si>
    <t>Bydgoszcz</t>
  </si>
  <si>
    <t>85-168</t>
  </si>
  <si>
    <t>Kornela Ujejskiego 75</t>
  </si>
  <si>
    <t>W ramach projektu realizowane będą następujące zadania: - przebudowa pomieszczeń SOR, - utworzenie 3 stanowisk IT</t>
  </si>
  <si>
    <t>POIS.09.01.00-00-0006/16</t>
  </si>
  <si>
    <t>Poprawa skuteczności działań ratownictwa medycznego poprzez modernizację i doposażenie SOR oraz budowę lądowiska w WSzS w Białej Podlaskiej</t>
  </si>
  <si>
    <t>Wojewódzki Szpital Specjalistyczny w Białej Podlaskiej</t>
  </si>
  <si>
    <t>21-500</t>
  </si>
  <si>
    <t>Terebelska 57-65</t>
  </si>
  <si>
    <t xml:space="preserve">Projekt obejmuje: 1) Budowę całodobowego lądowiska dla śmigłowców wraz z infrastrukturą towarzyszącą, 2) Modernizację SOR, 3) Zakup sprzętu medycznego, 4) Instalacje monitoringu CCTV. </t>
  </si>
  <si>
    <t>POIS.09.01.00-00-0009/16</t>
  </si>
  <si>
    <t>Przebudowa i modernizacja Szpitalnego Oddziału Ratunkowego w Wojewódzkim Szpitalu Zespolonym w Elblągu</t>
  </si>
  <si>
    <t>Wojewódzki Szpital Zespolony w Elblągu</t>
  </si>
  <si>
    <t>warmińsko-mazurskie</t>
  </si>
  <si>
    <t>Elbląg</t>
  </si>
  <si>
    <t>82-300</t>
  </si>
  <si>
    <t>Królewiecka 146</t>
  </si>
  <si>
    <t xml:space="preserve">W ramach projektu zaplanowano: a. roboty budowlane (przewidywany koszt 7.389.013,27 PLN, w tym wydatki kwalifikowalne 3.623.075,57 PLN) b. zakup aparatury medycznej (przewidywany koszt 405.942,65 PLN, w tym wydatki kwalifikowalne: 218.439,43 PLN) c. nadzór inwestorski (przewidywany koszt 149.852,61 PLN, w tym wydatki kwalifikowalne 149.075,50 PLN) d. promocję projektu (przewidywany koszt, w pełni kwalifikowalny, 9.409,50 PLN)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Produkty i rezultaty projektu: 1. Liczba wspartych podmiotów udzielających świadczeń ratownictwa medycznego - 1; 2. Nakłady inwestycyjne na zakup aparatury medycznej - 218.439,43 PLN 3. Powierzchnia przebudowanych/rozbudowanych obiektów ochrony zdrowia - 1.020 m2 4. Liczba zakupionej aparatury medycznej - 30 sztuk 5. Liczba stanowisk intensywnej terapii w obszarze intensywnej terapii - 3; 6. Liczba leczonych w zmodernizowanym i doposażonym SOR - 1 356 osób/rok; 7. Liczba obiektów dostosowanych do potrzeb osób z niepełnosprawnością - 1. </t>
  </si>
  <si>
    <t>POIS.09.01.00-00-0010/16</t>
  </si>
  <si>
    <t>Samodzielny Publiczny Zakład Opieki Zdrowotnej w Mławie</t>
  </si>
  <si>
    <t>mazowieckie</t>
  </si>
  <si>
    <t>Mława</t>
  </si>
  <si>
    <t>06-500</t>
  </si>
  <si>
    <t>Anny Dobrskiej 1</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</si>
  <si>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Celem bezpośrednim projektu jest zwiększenie efektywności i jakości udzielanych świadczeń przez szpitalny oddział ratunkowy zlokalizowany w SP ZOZ w Mławie. Produkty i rezultaty: a. liczba wspartych podmiotów leczniczych - 1; b. nakłady inwestycyjne na zakup aparatury medycznej - 692.500,00 PLN; c. Liczba leczonych w podmiocie objętym wsparciem - 10 000 osób/rok. </t>
  </si>
  <si>
    <t>POIS.09.01.00-00-0011/16</t>
  </si>
  <si>
    <t>Modernizacja Szpitalnego Oddziału Ratunkowego Powiatowego Szpitala w Iławie wraz z budową lądowiska</t>
  </si>
  <si>
    <t>Iława</t>
  </si>
  <si>
    <t>14-200</t>
  </si>
  <si>
    <t>gen. Władysława Andersa 3</t>
  </si>
  <si>
    <t>W ramach projektu realizowane będą następujące zadania: - budowa lądowiska, - modernizacja SOR - zakup aparatury medycznej i sprzętu dla SOR</t>
  </si>
  <si>
    <t>POIS.09.01.00-00-0012/16</t>
  </si>
  <si>
    <t>Poprawa funkcjonowania ratownictwa medycznego w powiecie brzeskim poprzez doposażenie i zastosowanie technologii energooszczędnych w Szpitalnym Oddziale Ratunkowym w SPZOZ w Brzesku</t>
  </si>
  <si>
    <t>małopolskie</t>
  </si>
  <si>
    <t>Brzesko</t>
  </si>
  <si>
    <t>32-800</t>
  </si>
  <si>
    <t>Tadeusza Kościuszki 68</t>
  </si>
  <si>
    <t>W ramach projektu realizowane będą następujące zadania: - doposażenie SOR, - wymiana oświetlenia na SOR.</t>
  </si>
  <si>
    <t>POIS.09.01.00-00-0015/16</t>
  </si>
  <si>
    <t>Warszawa</t>
  </si>
  <si>
    <t>01-809</t>
  </si>
  <si>
    <t>Cegłowska 80</t>
  </si>
  <si>
    <t>W ramach projektu realizowane będą następujące zadania: - przebudowa SOR (prace budowlane), - zakup wyposażenia dla SOR.</t>
  </si>
  <si>
    <t>POIS.09.01.00-00-0017/16</t>
  </si>
  <si>
    <t>Modernizacja SOR z uwzględnieniem utworzenia stanowiska do wstępnej intensywnej terapii, doposażenie w sprzęt medyczny oraz remont estakady i wykonanie windy dla osób niepełnosprawnych</t>
  </si>
  <si>
    <t>Zamość</t>
  </si>
  <si>
    <t>22-400</t>
  </si>
  <si>
    <t>al. Aleje Jana Pawła II 10</t>
  </si>
  <si>
    <t>Projekt przewiduje: a. remont estakady dojazdowej do SOR (1.615.812,12 PLN - wydatek wskazany jako kwalifikowalny) b. zakup i montaż podnośnika platformowego obudowanego dla osób niepełnosprawnych (120 000,01 PLN - wydatek wykazany jako kwalifikowalny) c. przebudowę i modernizację pomieszczeń SOR (228.710,00 PLN - wydatek wykazany jako kwalifikowalny) d. zakup sprzętu medycznego na potrzeby SOR (1 228 503,96 PLN - wydatek wykazany jako kwalifikowalny) e. zakup wyposażenia medycznego utworzonego stanowiska do intensywnej terapii (341.172,00 PLN - wydatek wykazany jako kwalifikowalny) f. wydatki na opracowanie studium wykonalności, aktualizację dokumentacji projektowej, zarządzanie projektem oraz działania informacyjno-promocyjne (42.619,50 PLN -= wydatek wykazany jako kwalifikowalny)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Produkty i rezultaty: a. liczba wspartych podmiotów leczniczych - 1 b. nakłady inwestycyjne na zakup aparatury medycznej - 1.569.675,96 PLN c. Liczba obiektów dostosowanych do potrzeb osób niepełnosprawnych - 1.</t>
  </si>
  <si>
    <t>POIS.09.01.00-00-0019/16</t>
  </si>
  <si>
    <t>Wsparcie Szpitalnego Oddziału Ratunkowego SPZOZ w Wieluniu poprzez budowę lądowiska dla śmigłowców ratunkowych oraz zakup niezbędnego sprzętu medycznego</t>
  </si>
  <si>
    <t>łódzkie</t>
  </si>
  <si>
    <t>Wieluń</t>
  </si>
  <si>
    <t>98-300</t>
  </si>
  <si>
    <t>Szpitalna 16</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</si>
  <si>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Produkty i rezultaty założone przez Wnioskodawcę do osiągnięcia w wyniku realizacji działań projektowych: a. Liczba wspartych podmiotów leczniczych: 1; b. Nakłady inwestycyjne na zakup aparatury medycznej: 302.400,00 PLN; c. Liczba wybudowanych lądowisk dla śmigłowców: 1. W wyniku realizacji projektu liczba leczonych w podmiocie leczniczym objętym wsparciem wzrośnie do 10000 osób/rok. </t>
  </si>
  <si>
    <t>POIS.09.01.00-00-0023/16</t>
  </si>
  <si>
    <t>Zespół Opieki Zdrowotnej w Bolesławcu</t>
  </si>
  <si>
    <t>dolnośląskie</t>
  </si>
  <si>
    <t>Bolesławiec</t>
  </si>
  <si>
    <t>59-700</t>
  </si>
  <si>
    <t>Jeleniogórska 4</t>
  </si>
  <si>
    <t>W ramach projektu planowane są następujące zadania: - zakup wyposażenia dla SOR - remont pomieszczeń SOR (założenie klimatyzacji i drzwi przesuwnych) - zakup infrastruktury niezbędnej do odbierania danych medycznych transmitowanych z ambulansu</t>
  </si>
  <si>
    <t>POIS.09.01.00-00-0026/16</t>
  </si>
  <si>
    <t>Rozbudowa SOR i zakup sprzętu medycznego z uwzględnieniem stanowisk wstępnej intensywnej terapii dla ZZOZ w Ostrowie Wielkopolskim</t>
  </si>
  <si>
    <t>wielkopolskie</t>
  </si>
  <si>
    <t>Ostrów Wielkopolski</t>
  </si>
  <si>
    <t>63-400</t>
  </si>
  <si>
    <t>Projekt obejmuje rozbudowę szpitalnego oddziału ratunkowego i zakup sprzętu medycznego.</t>
  </si>
  <si>
    <t>POIS.09.01.00-00-0028/16</t>
  </si>
  <si>
    <t>Rozbudowa Szpitalnego Oddziału Ratunkowego Specjalistycznego Centrum Medycznego S.A. w Polanicy-Zdroju wraz z doposażeniem</t>
  </si>
  <si>
    <t>57-320</t>
  </si>
  <si>
    <t>Jana Pawła II 2</t>
  </si>
  <si>
    <t>W ramach projektu realizowane są następujące zadania: - rozbudowa SOR, - zakup wyposażenia dla SOR</t>
  </si>
  <si>
    <t>CENTRALNY SZPITAL KLINICZNY MSW W WARSZAWIE</t>
  </si>
  <si>
    <t>02-507</t>
  </si>
  <si>
    <t>Wołoska 137</t>
  </si>
  <si>
    <t>W ramach projektu zaplanowano następujące zadania: - adaptacja SOR w tym wydzielenie strefy "zielonej" (roboty budowlane) - zakup wyposażenia na SOR</t>
  </si>
  <si>
    <t>POIS.09.01.00-00-0031/16</t>
  </si>
  <si>
    <t>Przebudowa Szpitalnego Oddziału Ratunkowego Szpitala Wojewódzkiego im. K.S. Wyszyńskiego w Łomży wraz z doposażeniem w sprzęt i aparaturę medyczną</t>
  </si>
  <si>
    <t>podlaskie</t>
  </si>
  <si>
    <t>Łomża</t>
  </si>
  <si>
    <t>18-404</t>
  </si>
  <si>
    <t>al. marsz. Józefa Piłsudskiego 11</t>
  </si>
  <si>
    <t>W ramach projektu zaplanowane zostały następujące zadania: - dostosowanie SOR do obowiązujących przepisów prawa (roboty budowlane); - zakup wyposażenia na SOR.</t>
  </si>
  <si>
    <t>POIS.09.01.00-00-0033/16</t>
  </si>
  <si>
    <t>świętokrzyskie</t>
  </si>
  <si>
    <t>Ostrowiec Świętokrzyski</t>
  </si>
  <si>
    <t>27-400</t>
  </si>
  <si>
    <t>Karola Szymanowskiego 11</t>
  </si>
  <si>
    <t>W ramach projektu realizowane będą następujące zadania: - budowa lądowiska, - zakup wyposażenia na SOR - rozbudowa pawilonu</t>
  </si>
  <si>
    <t>POIS.09.01.00-00-0035/16</t>
  </si>
  <si>
    <t>Przebudowa i doposażenie Szpitalnego Oddziału Ratunkowego w Wojewódzkim Szpitalu Zespolonym w Płocku</t>
  </si>
  <si>
    <t>Płock</t>
  </si>
  <si>
    <t>09-400</t>
  </si>
  <si>
    <t xml:space="preserve"> 19</t>
  </si>
  <si>
    <t>Modernizacja i doposażenie SOR. Zakres projektu: - wykonanie robót budowlanych, - nadzór budowlany, - zakup aparatury medycznej, sprzętu i wyposażenia, - działania promocyjne.</t>
  </si>
  <si>
    <t>POIS.09.01.00-00-0036/16</t>
  </si>
  <si>
    <t>Siedlce</t>
  </si>
  <si>
    <t>08-110</t>
  </si>
  <si>
    <t>Księcia Józefa Poniatowskiego 26</t>
  </si>
  <si>
    <t>Projekt zakłada wykonanie prac budowlano-modernizacyjnych w pomieszczeniach SOR, dobudowę nowego budynku, jego wykończenie oraz zakup niezbędnej aparatury i sprzętu medycznego ratującego życie. Zadania w ramach projektu: 1. Realizacja robót budowlanych (6.765.570,00 PLN, w tym 4.000.000,00 PLN wydatki kwalifikowalne) 2. Projekt budowlany (107.256,00 PLN - wydatek niekwalifikowalny) 3. Przygotowanie studium wykonalności (34.440,00 PLN - wydatki niekwalifikowalne) 4. Przygotowanie wniosku o dofinansowanie (4.920,00 PLN - wydatek niekwalifikowalny) 5. Informacja i promocja (6.000,00 PLN - wydatek niekwalifikowalny) 6. Zakup aparatury medycznej i wyposażenia (3.414.200,00 PLN - wydatek niekwalifikowalny) 7. nadzór budowlany (70.000,00 PLN - wydatek niekwalifikowalny) Celem projektu jest poprawa funkcjonowania systemu ratownictwa medycznego poprzez wzrost potencjału SOR dzięki dobudowie, modernizacji i wyposażeniu w nowoczesny sprzęt. Cele szczegółowe" - poprawa jakości świadczeń medycznych; - wzrost liczby pacjentów jednoczesnych na SOR; - wzrost bezpieczeństwa funkcjonowania SOR w razie przerw energii elektrycznej; - poprawa komfortu, ergonomii i efektywności pracy personelu; - poprawa komfortu pacjentów i personelu; - ograniczenie kosztów SOR Produkty i rezultaty: a. liczba wspartych podmiotów leczniczych - 1; b. liczba leczonych w podmiotach leczniczych objętych wsparciem - 57 960 osób/rok c. liczba obiektów dostosowanych do potrzeb osób z niepełnosprawnością - 1.</t>
  </si>
  <si>
    <t>Wykonanie prac remontowo-budowlanych wraz z doposażeniem w sprzęt medyczny Szpitalnego Oddziału Ratunkowego w SPZOZ w Międzychodzie w celu poprawy funkcjonowania systemu ratownictwa medycznego w powiecie międzychodzkim</t>
  </si>
  <si>
    <t>SAMODZIELNY PUBLICZNY ZAKŁAD OPIEKI ZDROWOTNEJ W MIEDZYCHODZIE</t>
  </si>
  <si>
    <t>64-400</t>
  </si>
  <si>
    <t>Szpitalna 10</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</si>
  <si>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c. opracowanie planów i projektów.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</si>
  <si>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POIS.09.01.00-00-0038/16</t>
  </si>
  <si>
    <t>Budowa lądowiska wyniesionego dla śmigłowców ratowniczych wraz z niezbędną infrastrukturą na potrzeby Szpitalnego Oddziału Ratunkowego na terenie Samodzielnego Publicznego Zakładu Opieki Zdrowotnej w Kępnie przy ul. Szpitalnej 7</t>
  </si>
  <si>
    <t>Kępno</t>
  </si>
  <si>
    <t>63-600</t>
  </si>
  <si>
    <t>Szpitalna 7</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</si>
  <si>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</si>
  <si>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POIS.09.01.00-00-0041/16</t>
  </si>
  <si>
    <t>Parczew</t>
  </si>
  <si>
    <t>21-200</t>
  </si>
  <si>
    <t>Kościelna 136</t>
  </si>
  <si>
    <t>W ramach projektu zaplanowane zostały następujące zadania: - modernizacja pomieszczeń SOR poprzez doposażenie w nowy sprzęt oraz wymianę już wyeksploatowanego, wykonanie źródeł zasilania gazów medycznych, - przeprowadzenie prac remontowo – montażowych,</t>
  </si>
  <si>
    <t>POIS.09.01.00-00-0043/16</t>
  </si>
  <si>
    <t>Podniesienie jakości świadczeń zdrowotnych o znaczeniu ponadregionalnym poprzez przebudowę i doposażenie Szpitalnego Oddziału Ratunkowego SP ZOZ MSWiA w Lublinie</t>
  </si>
  <si>
    <t>Lublin</t>
  </si>
  <si>
    <t>20-331</t>
  </si>
  <si>
    <t xml:space="preserve"> 3</t>
  </si>
  <si>
    <t>Roboty budowlane i doposażenie. Zakres projektu obejmuje: prace przygotowawcze, roboty budowlane, zakup środków trwałych, nadzór nad projektem, zarządzanie projektem, promocję projektu.</t>
  </si>
  <si>
    <t>Poprawa efektywności systemu ratownictwa medycznego poprzez modernizację i doposażenie Szpitalnego Oddziału Ratunkowego w Wojewódzkim Szpitalu Zespolonym w Kaliszu</t>
  </si>
  <si>
    <t>WOJEWÓDZKI SZPITAL ZESPOLONY IM. LUDWIKA PERZYNY W KALISZU</t>
  </si>
  <si>
    <t>Kalisz</t>
  </si>
  <si>
    <t>62-800</t>
  </si>
  <si>
    <t>Poznańska 79</t>
  </si>
  <si>
    <t>Prace budowlano-modernizacyjne w pomieszczeniach SOR, zakup sprzętu i wyposażenia.</t>
  </si>
  <si>
    <t>POIS.09.01.00-00-0046/16</t>
  </si>
  <si>
    <t>lubuskie</t>
  </si>
  <si>
    <t>Gorzów Wielkopolski</t>
  </si>
  <si>
    <t>66-400</t>
  </si>
  <si>
    <t>Jana Dekerta 1</t>
  </si>
  <si>
    <t>W ramach projektu realizowane będą następujące zadania: - Budowa zadaszonego tunelu łączącego lądowisko z SOR - Zakup sprzętu medycznego dla SOR - Przebudowa wewnętrzna oraz rozbudowa SOR.</t>
  </si>
  <si>
    <t>POIS.09.01.00-00-0056/16</t>
  </si>
  <si>
    <t>Wołomin</t>
  </si>
  <si>
    <t>05-200</t>
  </si>
  <si>
    <t>Gdyńska 1/3</t>
  </si>
  <si>
    <t>W ramach projektu realizowane będą następujące zadania: - budowa lądowiska.</t>
  </si>
  <si>
    <t>POIS.09.01.00-00-0059/16</t>
  </si>
  <si>
    <t>Szpital Powiatowy im. Edmunda Biernackiego w Mielcu</t>
  </si>
  <si>
    <t>podkarpackie</t>
  </si>
  <si>
    <t>Mielec</t>
  </si>
  <si>
    <t>39-300</t>
  </si>
  <si>
    <t>Żeromskiego 22</t>
  </si>
  <si>
    <t>W ramach projektu realizowane będą następujące zadania: - modernizacja SOR (roboty budowlane), - zakup wyposażenia dla SOR.</t>
  </si>
  <si>
    <t>POIS.09.01.00-00-0061/16</t>
  </si>
  <si>
    <t>Zakup sprzętu i aparatury medycznej dla Szpitalnego Oddziału Ratunkowego w Szpitalu Wojewódzkim w Poznaniu</t>
  </si>
  <si>
    <t>Poznań</t>
  </si>
  <si>
    <t>60-479</t>
  </si>
  <si>
    <t>Juraszów 7/19</t>
  </si>
  <si>
    <t>Projekt zakłada zakup 176 sztuk aparatury medycznej (m.in. respirator stacjonarny na statywie mobilnym, respirator transportowy, 12 kardiomonitorów, aparat RTG oraz aparat USG) o wartości 3.998.839,74 PLN oraz na zorganizowaniu dodatkowych dwóch stanowisk intensywnej terapii i jednego stanowiska obserwacyjnego. W ramach projektu przewidziano również promocje projektu w wysokości 1.156,20 PLN.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</si>
  <si>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POIS.09.01.00-00-0063/16</t>
  </si>
  <si>
    <t>Garwolin</t>
  </si>
  <si>
    <t>08-400</t>
  </si>
  <si>
    <t xml:space="preserve"> 50</t>
  </si>
  <si>
    <t>W ramach projektu realizowane będą następujące zadania: - zakup wyposażenia dla SOR.</t>
  </si>
  <si>
    <t>POIS.09.01.00-00-0067/16</t>
  </si>
  <si>
    <t>Rozbudowa i doposażenie obszaru zabiegowego oraz wstępnej intensywnej terapii w SOR Szpitala Specjalistycznego im. F. Ceynowy w aspekcie rosnących potrzeb zdrowotnych północnych powiatów Województwa Pomorskiego</t>
  </si>
  <si>
    <t>pomorskie</t>
  </si>
  <si>
    <t>Wejherowo</t>
  </si>
  <si>
    <t>84-200</t>
  </si>
  <si>
    <t>dr. Alojzego Jagalskiego 10</t>
  </si>
  <si>
    <t>W ramach projektu realizowane będą następujące zadania: - zakup wyposażenia i aparatury medycznej dla SOR, - adaptacja pomieszczeń (roboty budowlane)</t>
  </si>
  <si>
    <t>POIS.09.01.00-00-0068/16</t>
  </si>
  <si>
    <t>zachodniopomorskie</t>
  </si>
  <si>
    <t>Szczecin</t>
  </si>
  <si>
    <t>70-891</t>
  </si>
  <si>
    <t>Alfreda Sokołowskiego 11</t>
  </si>
  <si>
    <t xml:space="preserve">W ramach projektu realizowane będą następujące zadania: - doposażenie SOR w specjalistyczny sprzęt medyczny </t>
  </si>
  <si>
    <t>POIS.09.01.00-00-0069/16</t>
  </si>
  <si>
    <t>Poprawienie standardów diagnozy i terapii poprzez zakup sprzętu i wykonanie prac modernizacyjnych w Szpitalnym Oddziale Ratunkowym w Miejskim Centrum Medycznym im. dr. Karola Jonschera w Łodzi</t>
  </si>
  <si>
    <t>Łódź</t>
  </si>
  <si>
    <t>93-113</t>
  </si>
  <si>
    <t>Milionowa 12</t>
  </si>
  <si>
    <t>Zakres przedmiotowy projektu: 1) zakup sprzętu medycznego, 2) prace modernizacyjno-naprawcze w SOR, 3) prace modernizacyjne w zakresie instalacji wentylacji.</t>
  </si>
  <si>
    <t>POIS.09.01.00-00-0072/16</t>
  </si>
  <si>
    <t>śląskie</t>
  </si>
  <si>
    <t>Cieszyn</t>
  </si>
  <si>
    <t>43-400</t>
  </si>
  <si>
    <t>Bielska 4</t>
  </si>
  <si>
    <t>Modernizacja i doposażenie SOR wraz z budową lądowiska. Zakres projektu: - budowa lądowiska, - zakup aparatury medycznej, - doposażenie stanowisk intensywnej terapii, - nadzór budowlany, - promocja.</t>
  </si>
  <si>
    <t>POIS.09.01.00-00-0073/16</t>
  </si>
  <si>
    <t>Modernizacja i rozbudowa Szpitalnego Oddziału Ratunkowego w Wojewódzkim Szpitalu Specjalistycznym nr 3 w Rybniku</t>
  </si>
  <si>
    <t>Rybnik</t>
  </si>
  <si>
    <t>44-200</t>
  </si>
  <si>
    <t>Energetyków 46</t>
  </si>
  <si>
    <t>W ramach projektu realizowane będą następujące zadania: - zakup wyposażenia dla SOR, - modernizacja z przebudową pomieszczeń na potrzeby SOR.</t>
  </si>
  <si>
    <t>POIS.09.01.00-00-0075/16</t>
  </si>
  <si>
    <t>Rozbudowa i przebudowa wraz z doposażeniem Szpitalnego Oddziału Ratunkowego Szpitala Specjalistycznego im. H. Klimontowicza w Gorlicach z zastosowaniem energooszczędnych rozwiązań technologicznych</t>
  </si>
  <si>
    <t>Szpital Specjalistyczny im. Henryka Klimontowicza w Gorlicach</t>
  </si>
  <si>
    <t>Gorlice</t>
  </si>
  <si>
    <t>38-300</t>
  </si>
  <si>
    <t>Węgierska 21</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</si>
  <si>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</si>
  <si>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POIS.09.01.00-00-0077/16</t>
  </si>
  <si>
    <t>Szpital Specjalistyczny im. Jędrzeja Śniadeckiego w Nowym Sączu</t>
  </si>
  <si>
    <t>Nowy Sącz</t>
  </si>
  <si>
    <t>33-300</t>
  </si>
  <si>
    <t>Młyńska 10</t>
  </si>
  <si>
    <t xml:space="preserve">Zakres przedmiotowy projektu: 1) Przebudowa, remont i rozbudowa SOR, 2) Termomodernizacja SOR, 3) Budowa wiaty środków transportu sanitarnego, 4) Zakup aparatury medycznej. </t>
  </si>
  <si>
    <t>POIS.09.01.00-00-0082/16</t>
  </si>
  <si>
    <t>Przebudowa, rozbudowa i doposażenie Szpitalnego Oddziału Ratunkowego SPZOZ w Świdnicy oraz modernizacja lądowiska</t>
  </si>
  <si>
    <t>Świdnica</t>
  </si>
  <si>
    <t>58-100</t>
  </si>
  <si>
    <t>Leśna 27-29</t>
  </si>
  <si>
    <t xml:space="preserve">Zakres przedmiotowy projektu: 1) Rozbudowa i przebudowa SOR, 2) Wymiana wskaźnika kierunku wiatru na lądowisku, 3) Wymiana stolarki okiennej i drzwiowej na SOR, 4) Doposażenie SOR. </t>
  </si>
  <si>
    <t>POIS.09.01.00-00-0083/16</t>
  </si>
  <si>
    <t>Rozbudowa i modernizacja infrastruktury ratownictwa medycznego w Pleszewskim Centrum Medycznym w Pleszewie</t>
  </si>
  <si>
    <t>Pleszew</t>
  </si>
  <si>
    <t>63-300</t>
  </si>
  <si>
    <t>Poznańska 125A</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</si>
  <si>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1.687.500,00 PLN, W wyniku realizacji projektu liczba leczonych w podmiocie leczniczym objętym wsparciem wzrośnie do 24 000 osób/rok. </t>
  </si>
  <si>
    <t>POIS.09.01.00-00-0084/16</t>
  </si>
  <si>
    <t>Przebudowa i doposażenie Szpitalnego Oddziału Ratunkowego Szpitala Wojewódzkiego w Bielsku-Białej w celu poprawy warunków udzielania świadczeń medycznych i właściwej segregacji w stanach zagrożenia zdrowia i życia</t>
  </si>
  <si>
    <t>Bielsko-Biała</t>
  </si>
  <si>
    <t>43-316</t>
  </si>
  <si>
    <t>al. Armii Krajowej 101</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</si>
  <si>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</si>
  <si>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POIS.09.01.00-00-0086/16</t>
  </si>
  <si>
    <t>Poprawa bezpieczeństwa zdrowotnego na obszarze powiatu działdowskiego i województwa warmińsko-mazurskiego poprzez budowę lądowiska przyszpitalnego SPZOZ w Działdowie</t>
  </si>
  <si>
    <t>Działdowo</t>
  </si>
  <si>
    <t>13-200</t>
  </si>
  <si>
    <t>Leśna 1</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</si>
  <si>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</si>
  <si>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POIS.09.01.00-00-0090/16</t>
  </si>
  <si>
    <t>Rozbudowa z przebudową i doposażeniem istniejącego Szpitalnego Oddziału Ratunkowego przy WCSKJ wraz z uruchomieniem lądowiska</t>
  </si>
  <si>
    <t>Jelenia Góra</t>
  </si>
  <si>
    <t>58-506</t>
  </si>
  <si>
    <t>Michała Kleofasa Ogińskiego 6</t>
  </si>
  <si>
    <t>Przebudowa oraz doposażenie SOR. Zakres projektu obejmuje: - Przebudowę i rozbudowę SOR, - Doposażenie w sprzęt medyczny, - Przystosowanie lądowiska do całodobowej gotowości.</t>
  </si>
  <si>
    <t>POIS.09.01.00-00-0091/16</t>
  </si>
  <si>
    <t>Modernizacja i doposażenie SOR Specjalistycznego Szpitala im. Alfreda Sokołowskiego z siedzibą w Wałbrzychu</t>
  </si>
  <si>
    <t>Specjalistyczny Szpital im. dra A. Sokołowskiego</t>
  </si>
  <si>
    <t>Wałbrzych</t>
  </si>
  <si>
    <t>58-309</t>
  </si>
  <si>
    <t>Alfreda Sokołowskiego 4</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</si>
  <si>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- 48 sztuk (m.in. fotokoagulator, aparat usg, cyfrowy mobilny aparat ramię C). Cel bezpośredni został zdefiniowany jako zapewnienie 26 tys. osób w skali roku pomocy w doposażonym i zmodernizowanym Szpitalnym Oddziale Ratunkowym w Specjalistycznym Szpitalu im. dra A. Sokołowskiego w Wałbrzychu. Produkty i rezultaty planowane do osiągnięcia w wyniku realizacji działań projektowych: 1. Liczba wspartych podmiotów leczniczych: 1. 2. Nakłady inwestycyjne na zakup aparatury medycznej: 2.357.363,32 PLN. W wyniku realizacji projektu, liczba leczonych w podmiocie leczniczym objętym wsparciem wzrośnie do 500 osób/rocznie. </t>
  </si>
  <si>
    <t>POIS.09.01.00-00-0093/16</t>
  </si>
  <si>
    <t>Szpital Wojewódzki im. Prymasa Kardynała Stefana Wyszyńskiego w Sieradzu</t>
  </si>
  <si>
    <t>Sieradz</t>
  </si>
  <si>
    <t>98-200</t>
  </si>
  <si>
    <t>Armii Krajowej 7</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</si>
  <si>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1.104.429,35 PLN 3. Liczba obiektów dostosowanych do potrzeb osób z niepełnosprawnością: 1 </t>
  </si>
  <si>
    <t>POIS.09.01.00-00-0094/16</t>
  </si>
  <si>
    <t>Budowa całodobowego lądowiska dla śmigłowców sanitarnych na potrzeby Szpitalnego Oddziału Ratunkowego w Kociewskim Centrum Zdrowia sp. z o.o.</t>
  </si>
  <si>
    <t>Starogard Gdański</t>
  </si>
  <si>
    <t>83-200</t>
  </si>
  <si>
    <t>dra Józefa Balewskiego 1</t>
  </si>
  <si>
    <t>Projekt będzie polegał na przebudowie płyty istniejącego lądowiska i dostosowaniu jej do pełnienia funkcji całodobowego lądowiska dla śmigłowców sanitarnych.</t>
  </si>
  <si>
    <t>POIS.09.01.00-00-0097/16</t>
  </si>
  <si>
    <t>Zwiększenie dostępności i skuteczności leczenia pacjentów w nagłych przypadkach przez kompleksową modernizację SOR NZOZ Szpitala Specjalistycznego w Jędrzejowie</t>
  </si>
  <si>
    <t>Jędrzejów</t>
  </si>
  <si>
    <t>28-300</t>
  </si>
  <si>
    <t>Małogoska 25</t>
  </si>
  <si>
    <t>W ramach projektu realizowane będą następujące zadania: - modernizacja SOR (roboty budowlane) - budowa lądowiska wyniesionego - zakup wyposażenia dla SOR</t>
  </si>
  <si>
    <t>POIS.09.01.00-00-0098/16</t>
  </si>
  <si>
    <t>Rozwój infrastruktury ratownictwa medycznego w powiecie suskim poprzez modernizację i doposażenie Szpitalnego Oddziału Ratunkowego w Suchej Beskidzkiej</t>
  </si>
  <si>
    <t>Sucha Beskidzka</t>
  </si>
  <si>
    <t>34-200</t>
  </si>
  <si>
    <t>Szpitalna 22</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</si>
  <si>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(2.299.585,17 PLN), b. modernizację rampy oraz wykonanie wiatrołapu wejściowego przed budynkiem A (439.938,33 PLN), c. zakup sprzętu medycznego w wysokości 1.165.205,44 PLN. Produkty projektu: a. Liczba wspartych podmiotów leczniczych: 1, b. nakłady inwestycyjne na zakup aparatury medycznej: 1.165.205,44 PLN, W wyniku realizacji projektu liczba leczonych w podmiocie leczniczym objętym wsparciem wzrośnie do 15 676 osób/rok. </t>
  </si>
  <si>
    <t>POIS.09.01.00-00-0100/16</t>
  </si>
  <si>
    <t>Kraków</t>
  </si>
  <si>
    <t>31-826</t>
  </si>
  <si>
    <t>os. Złotej Jesieni 1</t>
  </si>
  <si>
    <t>W ramach projektu realizowane będą następujące zadania: - zakup wyposażenia dla SOR</t>
  </si>
  <si>
    <t>POIS.09.01.00-00-0102/16</t>
  </si>
  <si>
    <t>Budowa lądowiska sanitarnego dla śmigłowców ratunkowych i modernizacja pomieszczeń SOR wraz z zakupem sprzętu medycznego w celu zapewnienia pełnej funkcjonalności Szpitalnego Oddziału Ratunkowego w Nowym Szpitalu Sp. z o.o.</t>
  </si>
  <si>
    <t>70-526</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</si>
  <si>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</si>
  <si>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POIS.12.01.00-00-001/10</t>
  </si>
  <si>
    <t>XII.1. Rozwój systemu ratownictwa medycznego - Dostosowanie miejsca startów i lądowań śmigłowców do potrzeb SOR SPZOZ w Mławie.</t>
  </si>
  <si>
    <t xml:space="preserve">dr Anny Dobrskiej 1 </t>
  </si>
  <si>
    <t xml:space="preserve">  Liczba wybudowanych instytucji ochrony zdrowia - 1</t>
  </si>
  <si>
    <t>POIS.12.01.00-00-001/11</t>
  </si>
  <si>
    <t>XII.1. Rozwój systemu ratownictwa medycznego - Utworzenie Centrum Urazowego w Szpitalu Wojewódzkim SP ZOZ w Zielonej Górze</t>
  </si>
  <si>
    <t>Szpital Wojewódzki Samodzielny Publiczny Zakład Opieki Zdrowotnej im. Karola Marcinkowskiego w Zielonej Górze</t>
  </si>
  <si>
    <t>Zielona Góra</t>
  </si>
  <si>
    <t>65-046</t>
  </si>
  <si>
    <t xml:space="preserve">Zyty 26 </t>
  </si>
  <si>
    <t>Liczba doposażonych instytucji ochrony zdrowia - 1 Liczba przebudowanych instytucji ochrony zdrowia - 1 Liczba wybudowanych instytucji ochrony zdrowia - 1</t>
  </si>
  <si>
    <t>POIS.12.01.00-00-002/10</t>
  </si>
  <si>
    <t>XII.1. Rozwój systemu ratownictwa medycznego - Podniesienie dostępności do SOR SPZOZ w Brzesku poprzez budowę lądowiska dla śmigłowców.</t>
  </si>
  <si>
    <t>Samodzielny Publiczny Zespół Opieki Zdrowotnej w Brzesku</t>
  </si>
  <si>
    <t xml:space="preserve">ul. Kościuszki 68 </t>
  </si>
  <si>
    <t>POIS.12.01.00-00-002/11</t>
  </si>
  <si>
    <t>XII.1. Rozwój systemu ratownictwa medycznego - Centrum urazowe w Wojewódzkim Szpitalu Specjalistycznym w Olsztynie szansą kompleksowego leczenia pacjentów z urazami wielonarządowymi</t>
  </si>
  <si>
    <t>Wojewódzki Szpital Specjalistyczny w Olsztynie</t>
  </si>
  <si>
    <t>Olsztyn</t>
  </si>
  <si>
    <t>10-561</t>
  </si>
  <si>
    <t xml:space="preserve">Żołnierska 18 </t>
  </si>
  <si>
    <t>POIS.12.01.00-00-003/10</t>
  </si>
  <si>
    <t>XII.1. Rozwój systemu ratownictwa medycznego - Budowa lądowiska dla śmigłowców ratunkowych wraz z zapewnieniem komunikacji z SOR w W.S.S. w Zgierzu</t>
  </si>
  <si>
    <t>Wojewódzki Szpital Specjalistyczny im. Marii Skłodowskiej-Curie w Zgierzu</t>
  </si>
  <si>
    <t>Zgierz</t>
  </si>
  <si>
    <t>95-100</t>
  </si>
  <si>
    <t xml:space="preserve">Parzęczewska 35 </t>
  </si>
  <si>
    <t>POIS.12.01.00-00-003/11</t>
  </si>
  <si>
    <t>XII.1. Rozwój systemu ratownictwa medycznego - Budowa i remont oraz doposażenie baz Lotniczego Pogotowia Ratunkowego - ETAP 2</t>
  </si>
  <si>
    <t>SP ZOZ Lotnicze Pogotowie Ratunkowe</t>
  </si>
  <si>
    <t>01-934</t>
  </si>
  <si>
    <t xml:space="preserve">Księżycowa 5 </t>
  </si>
  <si>
    <t xml:space="preserve">  Liczba wybudowanych instytucji ochrony zdrowia - 4</t>
  </si>
  <si>
    <t>POIS.12.01.00-00-004/10</t>
  </si>
  <si>
    <t>XII.1. Rozwój systemu ratownictwa medycznego - Utworzenie Centrum Urazowego w Wojewódzkim Szpitalu Specjalistycznym im. M. Kopernika w Łodzi</t>
  </si>
  <si>
    <t>Wojewódzki Szpital Specjalistyczny im. M. Kopernika w Łodzi</t>
  </si>
  <si>
    <t>93-513</t>
  </si>
  <si>
    <t xml:space="preserve">Pabianicka 62 </t>
  </si>
  <si>
    <t xml:space="preserve">Liczba doposażonych instytucji ochrony zdrowia - 1  </t>
  </si>
  <si>
    <t>POIS.12.01.00-00-004/11</t>
  </si>
  <si>
    <t>XII.1. Rozwój systemu ratownictwa medycznego - Modernizacja i doposażenie Szpitala Wojewódzkiego nr 2 w Rzeszowie na potrzeby funkcjonowania centrum urazowego</t>
  </si>
  <si>
    <t>Szpital Wojewódzki Nr 2 im. Św. Jadwigi Królowej w Rzeszowie</t>
  </si>
  <si>
    <t>Rzeszów</t>
  </si>
  <si>
    <t>35-301</t>
  </si>
  <si>
    <t xml:space="preserve">Lwowska 60 </t>
  </si>
  <si>
    <t xml:space="preserve">Liczba doposażonych instytucji ochrony zdrowia - 1 Liczba przebudowanych instytucji ochrony zdrowia - 1 </t>
  </si>
  <si>
    <t>POIS.12.01.00-00-006/10</t>
  </si>
  <si>
    <t>XII.1. Rozwój systemu ratownictwa medycznego - Lądowisko Szpitala w Nysie</t>
  </si>
  <si>
    <t>Zespół Opieki Zdrowotnej</t>
  </si>
  <si>
    <t>opolskie</t>
  </si>
  <si>
    <t>Nysa</t>
  </si>
  <si>
    <t>48-300</t>
  </si>
  <si>
    <t xml:space="preserve">Świętego Piotra 1 </t>
  </si>
  <si>
    <t>POIS.12.01.00-00-008/10</t>
  </si>
  <si>
    <t>XII.1. Rozwój systemu ratownictwa medycznego - Chcemy i możemy Ci pomóc w każdej sytuacji - Budowa lądowiska dla śmigłowców sanitarnych na terenie Szpitala Powiatowego im. E. Biernackiego w Mielcu</t>
  </si>
  <si>
    <t>MIELEC</t>
  </si>
  <si>
    <t xml:space="preserve">ŻEROMSKIEGO 22 </t>
  </si>
  <si>
    <t>POIS.12.01.00-00-010/10</t>
  </si>
  <si>
    <t>XII.1. Rozwój systemu ratownictwa medycznego - Budowa lądowiska dla helikopterów służących dostępności do Szpitalnego Oddziału Ratunkowego w Ciechanowie</t>
  </si>
  <si>
    <t>Specjalistyczny Szpital Wojewódzki w Ciechanowie</t>
  </si>
  <si>
    <t>Ciechanów</t>
  </si>
  <si>
    <t>06-400</t>
  </si>
  <si>
    <t xml:space="preserve">Powstańców Wielkopolskich 2 </t>
  </si>
  <si>
    <t>POIS.12.01.00-00-011/10</t>
  </si>
  <si>
    <t>XII.1. Rozwój systemu ratownictwa medycznego - Przebudowa lądowiska dla helikopterów przy Szpitalu Specjalistycznym im. Jędrzeja Śniadeckiego w Nowym Sączu</t>
  </si>
  <si>
    <t xml:space="preserve">Młyńska 10 </t>
  </si>
  <si>
    <t>POIS.12.01.00-00-014/10</t>
  </si>
  <si>
    <t>XII.1. Rozwój systemu ratownictwa medycznego - Budowa lądowiska dla helikopterów na potrzeby Szpitalnego Oddziału Ratunkowego przy Wojewódzkim Szpitalu Bródnowskim w Warszawie</t>
  </si>
  <si>
    <t>Mazowiecki Szpital Bródnowski w Warszawie Spółka z ograniczoną odpowiedzialnością</t>
  </si>
  <si>
    <t>03-242</t>
  </si>
  <si>
    <t xml:space="preserve">Ludwika Kondratowicza 8 </t>
  </si>
  <si>
    <t>POIS.12.01.00-00-015/10</t>
  </si>
  <si>
    <t>XII.1. Rozwój systemu ratownictwa medycznego - Budowa lądowiska dla Szpitalnego Oddziału Ratunkowego przy SP ZZOZ w Wyszkowie</t>
  </si>
  <si>
    <t>Samodzielny Publiczny Zespół Zakładów Opieki Zdrowotnej w Wyszkowie</t>
  </si>
  <si>
    <t>Wyszków</t>
  </si>
  <si>
    <t>07-200</t>
  </si>
  <si>
    <t xml:space="preserve">Komisji Edukacji Narodowej 1 </t>
  </si>
  <si>
    <t>POIS.12.01.00-00-016/10</t>
  </si>
  <si>
    <t>XII.1. Rozwój systemu ratownictwa medycznego - Zwiększenie dostępności do świadczeń zdrowotnych w SPZZOZ w Gryficach poprzez rozbudowę lądowiska</t>
  </si>
  <si>
    <t>Samodzielny Publiczny Zespół Zakładów Opieki Zdrowotnej w Gryficach</t>
  </si>
  <si>
    <t>Gryfice</t>
  </si>
  <si>
    <t>72-300</t>
  </si>
  <si>
    <t xml:space="preserve">Niechorska 27 </t>
  </si>
  <si>
    <t>POIS.12.01.00-00-017/10</t>
  </si>
  <si>
    <t>XII.1. Rozwój systemu ratownictwa medycznego - Budowa lądowiska dla helikopterów na dachu skrzydła Szpitala w Szczecinie-Zdunowie</t>
  </si>
  <si>
    <t>Specjalistyczny Szpital im. prof. Alfreda Sokołowskiego</t>
  </si>
  <si>
    <t xml:space="preserve">A.Sokołowskiego 11 </t>
  </si>
  <si>
    <t>POIS.12.01.00-00-019/10</t>
  </si>
  <si>
    <t>XII.1. Rozwój systemu ratownictwa medycznego - Przebudowa lądowiska, podjazdu, wiaduktu i wiaty dla SOR Szpitala Wojewódzkiego w Gorzowie Wlkp.</t>
  </si>
  <si>
    <t>Wielospecjalistyczny Szpital Wojewódzki w Gorzowie Wlkp. Spółka z ograniczoną odpowiedzialnością</t>
  </si>
  <si>
    <t>Gorzów Wlkp.</t>
  </si>
  <si>
    <t xml:space="preserve">Dekerta 1 </t>
  </si>
  <si>
    <t>POIS.12.01.00-00-020/10</t>
  </si>
  <si>
    <t>XII.1. Rozwój systemu ratownictwa medycznego - Remont lądowiska dla śmigłowców ratunkowych celem dostosowania do standardów europejskich</t>
  </si>
  <si>
    <t>Wojewódzki Szpital Specjalistyczny Nr 5 im. "Św. Barbary"</t>
  </si>
  <si>
    <t>Sosnowiec</t>
  </si>
  <si>
    <t>41-200</t>
  </si>
  <si>
    <t xml:space="preserve">Plac Medyków 1 </t>
  </si>
  <si>
    <t>POIS.12.01.00-00-021/10</t>
  </si>
  <si>
    <t>XII.1. Rozwój systemu ratownictwa medycznego - Budowa lądowiska dla helikopterów służącego poprawie dostępności do Szpitalnego Oddziału Ratunkowego Zespołu Zakładów Opieki Zdrowotnej w Wadowicach</t>
  </si>
  <si>
    <t>Zespół Zakładów Opieki Zdrowotnej w Wadowicach</t>
  </si>
  <si>
    <t>Wadowice</t>
  </si>
  <si>
    <t>34-100</t>
  </si>
  <si>
    <t xml:space="preserve">Karmelicka 5 </t>
  </si>
  <si>
    <t>POIS.12.01.00-00-024/10</t>
  </si>
  <si>
    <t>XII.1. Rozwój systemu ratownictwa medycznego - Budowa lądowiska dla śmigłowców przy Zespole Opieki Zdrowotnej w Oleśnie</t>
  </si>
  <si>
    <t>Zespół Opieki Zdrowotnej w Oleśnie</t>
  </si>
  <si>
    <t>Olesno</t>
  </si>
  <si>
    <t>46-300</t>
  </si>
  <si>
    <t xml:space="preserve">Klonowa 1 </t>
  </si>
  <si>
    <t>POIS.12.01.00-00-025/10</t>
  </si>
  <si>
    <t>XII.1. Rozwój systemu ratownictwa medycznego - Budowa lądowiska dla helikopterów w NZOZ Szpital w Puszczykowie na potrzeby SOR</t>
  </si>
  <si>
    <t>Niepubliczny Zakład Opieki Zdrowotnej "Szpital w Puszczykowie im. prof. Stefana Tytusa Dąbrowskiego" Spółka z ograniczoną odpowiedzialnością</t>
  </si>
  <si>
    <t>Puszczykowo</t>
  </si>
  <si>
    <t>62-041</t>
  </si>
  <si>
    <t xml:space="preserve">Kraszewskiego 11 </t>
  </si>
  <si>
    <t>POIS.12.01.00-00-026/10</t>
  </si>
  <si>
    <t>XII.1. Rozwój systemu ratownictwa medycznego - Remont lądowiska dla helikopterów przy Wojewódzkim Szpitalu Zespolonym w Kielcach mający na celu dostosowanie do obowiązujących przepisów</t>
  </si>
  <si>
    <t>Wojewódzki Szpital Zespolony w Kielcach</t>
  </si>
  <si>
    <t>Kielce</t>
  </si>
  <si>
    <t>25-736</t>
  </si>
  <si>
    <t xml:space="preserve">Grunwaldzka 45 </t>
  </si>
  <si>
    <t>POIS.12.01.00-00-027/10</t>
  </si>
  <si>
    <t>XII.1. Rozwój systemu ratownictwa medycznego - Budowa lądowiska dla śmigłowców sanitarnych w Szpitalu Wojewódzkim w Poznaniu.</t>
  </si>
  <si>
    <t>Szpital Wojewódzki</t>
  </si>
  <si>
    <t>Juraszów 7 19</t>
  </si>
  <si>
    <t>POIS.12.01.00-00-028/10</t>
  </si>
  <si>
    <t>XII.1. Rozwój systemu ratownictwa medycznego - Poprawa skuteczności systemu ratownictwa na Mazurach poprzez budowę lądowiska przy SP ZOZ Giżycko</t>
  </si>
  <si>
    <t>Powiat Giżycki</t>
  </si>
  <si>
    <t>Giżycko</t>
  </si>
  <si>
    <t>11-500</t>
  </si>
  <si>
    <t xml:space="preserve">Al. 1 Maja 14 </t>
  </si>
  <si>
    <t>POIS.12.01.00-00-033/10</t>
  </si>
  <si>
    <t>XII.1. Rozwój systemu ratownictwa medycznego - Modernizacja lądowiska dla śmigłowców ratunkowych w 4 Wojskowym Szpitalu Klinicznym we Wrocławiu</t>
  </si>
  <si>
    <t>4 Wojskowy Szpital Kliniczny z Polikliniką Samodzielny Publiczny Zakład Opieki Zdrowotnej we Wrocławiu</t>
  </si>
  <si>
    <t>Wrocław</t>
  </si>
  <si>
    <t>50-981</t>
  </si>
  <si>
    <t xml:space="preserve">Rudolfa Weigla 5 </t>
  </si>
  <si>
    <t>POIS.12.01.00-00-034/10</t>
  </si>
  <si>
    <t>XII.1. Rozwój systemu ratownictwa medycznego - Budowa lądowiska dla śmigłowców przy Szpitalnym Oddziale Ratunkowym SP ZOZ w Nowym Tomyślu</t>
  </si>
  <si>
    <t>Powiat Nowotomyski</t>
  </si>
  <si>
    <t>Nowy Tomyśl</t>
  </si>
  <si>
    <t>64-300</t>
  </si>
  <si>
    <t xml:space="preserve">Poznańska 33 </t>
  </si>
  <si>
    <t>POIS.12.01.00-00-035/10</t>
  </si>
  <si>
    <t>XII.1. Rozwój systemu ratownictwa medycznego - Podniesienie dostępności do SOR Szpitala w Bełchatowie poprzez modernizację lądowiska dla śmigłowców</t>
  </si>
  <si>
    <t>Szpital Wojewódzki im. Jana Pawła II</t>
  </si>
  <si>
    <t>Bełchatów</t>
  </si>
  <si>
    <t>97-400</t>
  </si>
  <si>
    <t xml:space="preserve">Czapliniecka 123 </t>
  </si>
  <si>
    <t>POIS.12.01.00-00-036/10</t>
  </si>
  <si>
    <t>XII.1. Rozwój systemu ratownictwa medycznego - Podniesienie dostępności do SOR Szpitala Spec. w Gorlicach poprzez budowę lądowiska dla śmigłowców.</t>
  </si>
  <si>
    <t xml:space="preserve">Węgierska 21 </t>
  </si>
  <si>
    <t>POIS.12.01.00-00-037/10</t>
  </si>
  <si>
    <t>XII.1. Rozwój systemu ratownictwa medycznego - Budowa lądowiska dla śmigłowców na terenie SPZOZ w Krotoszynie</t>
  </si>
  <si>
    <t>Samodzielny Publiczny Zakład Opieki Zdrowotnej w Krotoszynie</t>
  </si>
  <si>
    <t>Krotoszyn</t>
  </si>
  <si>
    <t>63-700</t>
  </si>
  <si>
    <t xml:space="preserve">Młyńska 2 </t>
  </si>
  <si>
    <t>POIS.12.01.00-00-038/10</t>
  </si>
  <si>
    <t>XII.1. Rozwój systemu ratownictwa medycznego - Podniesienie dostępności do SOR Szpitala Pow. w Chrzanowie przez budowę lądowiska dla śmigłowców</t>
  </si>
  <si>
    <t>Szpital Powiatowy w Chrzanowie</t>
  </si>
  <si>
    <t>Chrzanów</t>
  </si>
  <si>
    <t>32-500</t>
  </si>
  <si>
    <t xml:space="preserve">Topolowa 16 </t>
  </si>
  <si>
    <t>POIS.12.01.00-00-039/10</t>
  </si>
  <si>
    <t>XII.1. Rozwój systemu ratownictwa medycznego - Budowa lądowiska dla helikopterów w celu poprawy dostępności do Szpitalnego Oddziału Ratunkowego i poprawy jakości ratownictwa medycznego w Powiecie Lęborskim</t>
  </si>
  <si>
    <t>Samodzielny Publiczny Specjalistyczny Zakład Opieki Zdrowotnej</t>
  </si>
  <si>
    <t>Lębork</t>
  </si>
  <si>
    <t>84-300</t>
  </si>
  <si>
    <t xml:space="preserve">Węgrzynowicza 13 </t>
  </si>
  <si>
    <t>POIS.12.01.00-00-041/10</t>
  </si>
  <si>
    <t>XII.1. Rozwój systemu ratownictwa medycznego - Budowa lądowiska dla helikopterów Lotniczego Pogotowia Ratunkowego usytuowanego na dachu budynku "A" Szpitala Powiatowego w Bochni przy ul. Krakowskiej 31</t>
  </si>
  <si>
    <t>Samodzielny Publiczny Zakład Opieki Zdrowotnej w Bochni "Szpital Powiatowy" im. bł. Marty Wieckiej</t>
  </si>
  <si>
    <t>Bochnia</t>
  </si>
  <si>
    <t>32-700</t>
  </si>
  <si>
    <t xml:space="preserve">Krakowska 31 </t>
  </si>
  <si>
    <t>POIS.12.01.00-00-042/10</t>
  </si>
  <si>
    <t>XII.1. Rozwój systemu ratownictwa medycznego - Kompleksowa modernizacja lądowiska dla helikopterów w PSZOZ w Inowrocławiu</t>
  </si>
  <si>
    <t>Szpital Wielospecjalistyczny im. dr. Ludwika Błażka w Inowrocławiu</t>
  </si>
  <si>
    <t>Inowrocław</t>
  </si>
  <si>
    <t>88-100</t>
  </si>
  <si>
    <t xml:space="preserve">Poznańska 97 </t>
  </si>
  <si>
    <t>POIS.12.01.00-00-044/10</t>
  </si>
  <si>
    <t>XII.1. Rozwój systemu ratownictwa medycznego - Modernizacja lądowiska dla helikopterów przy Wojewódzkim Szpitalu Zespolonym w Kaliszu</t>
  </si>
  <si>
    <t>Wojewódzki Szpital Zespolony im. Ludwika Perzyny w Kaliszu</t>
  </si>
  <si>
    <t xml:space="preserve">Poznańska 79 </t>
  </si>
  <si>
    <t>POIS.12.01.00-00-047/10</t>
  </si>
  <si>
    <t>XII.1. Rozwój systemu ratownictwa medycznego - Przebudowa lądowiska w SPZZOZ w Staszowie celem rozwoju ratownictwa medycznego w powiecie staszowskim</t>
  </si>
  <si>
    <t>Samodzielny Publiczny Zespół Zakładów Opieki Zdrowotnej w Staszowie</t>
  </si>
  <si>
    <t>Staszów</t>
  </si>
  <si>
    <t>28-200</t>
  </si>
  <si>
    <t xml:space="preserve">11 Listopada 78 </t>
  </si>
  <si>
    <t>POIS.12.01.00-00-050/10</t>
  </si>
  <si>
    <t>XII.1. Rozwój systemu ratownictwa medycznego - Lądowisko w Brodnicy szansą poprawy funkcjonowania systemu ratownictwa medycznego</t>
  </si>
  <si>
    <t>Brodnica</t>
  </si>
  <si>
    <t>87-300</t>
  </si>
  <si>
    <t xml:space="preserve">Wiejska 9 </t>
  </si>
  <si>
    <t>POIS.12.01.00-00-051/10</t>
  </si>
  <si>
    <t>XII.1. Rozwój systemu ratownictwa medycznego - Modernizacja i rozbudowa lądowiska dla śmigłowców na terenie Szpitala Specjalistycznego w Chojnicach</t>
  </si>
  <si>
    <t>Szpital Specjalistyczny im. J. K. Łukowicza w Chojnicach</t>
  </si>
  <si>
    <t>Chojnice</t>
  </si>
  <si>
    <t>89-600</t>
  </si>
  <si>
    <t xml:space="preserve">Leśna 10 </t>
  </si>
  <si>
    <t>POIS.12.01.00-00-053/10</t>
  </si>
  <si>
    <t>XII.1. Rozwój systemu ratownictwa medycznego - Modernizacja lądowiska dla helikopterów sanitarnych</t>
  </si>
  <si>
    <t>Samodzielny Publiczny Zakład Opieki Zdrowotnej Ministerstwa Spraw Wewnętrznych w Lublinie</t>
  </si>
  <si>
    <t xml:space="preserve">Grenadierów 3 </t>
  </si>
  <si>
    <t>POIS.12.01.00-00-055/10</t>
  </si>
  <si>
    <t>XII.1. Rozwój systemu ratownictwa medycznego - Poprawa funkcjonowania systemu ratownictwa medycznego poprzez budowę lądowiska dla śmigłówców przy Szpitalnym Oddziale Ratunkowym Samodzielnego Publicznego Zakładu Opieki Zdrowotnej w Myślenicach</t>
  </si>
  <si>
    <t>Powiat Myślenicki</t>
  </si>
  <si>
    <t>Myślenice</t>
  </si>
  <si>
    <t>32-400</t>
  </si>
  <si>
    <t xml:space="preserve">Mikołaja Reja 13 </t>
  </si>
  <si>
    <t>POIS.12.01.00-00-059/10</t>
  </si>
  <si>
    <t>XII.1. Rozwój systemu ratownictwa medycznego - Przebudowa lądowiska wraz z niezbędną infrastrukturą służącą polepszeniu dostępności do Szpitalnego Oddziału Ratunkowego Wojskowego Instytutu Medycznego</t>
  </si>
  <si>
    <t>Wojskowy Instytut Medyczny</t>
  </si>
  <si>
    <t>04-141</t>
  </si>
  <si>
    <t xml:space="preserve">Szaserów 128 </t>
  </si>
  <si>
    <t>POIS.12.01.00-00-061/10</t>
  </si>
  <si>
    <t>XII.1. Rozwój systemu ratownictwa medycznego - Remont i doposażenie centrum urazowego Szpitala Uniwersyteckiego Nr 1 im. Dr A. Jurasza w Bydgoszczy</t>
  </si>
  <si>
    <t>Szpital Uniwersytecki Nr 1 im. dr A. Jurasza w Bydgoszczy</t>
  </si>
  <si>
    <t>85-094</t>
  </si>
  <si>
    <t xml:space="preserve">Marii Skłodowskiej-Curie 9 </t>
  </si>
  <si>
    <t>POIS.12.01.00-00-062/10</t>
  </si>
  <si>
    <t>XII.1. Rozwój systemu ratownictwa medycznego - Utworzenie Centrum Urazów Wielonarządowych w Uniwersyteckim Szpitalu Klinicznym w Białymstoku</t>
  </si>
  <si>
    <t>Uniwersytecki Szpital Kliniczny w Białymstoku</t>
  </si>
  <si>
    <t>Białystok</t>
  </si>
  <si>
    <t>15-276</t>
  </si>
  <si>
    <t xml:space="preserve">M.Skłodowskiej-Curie 24A </t>
  </si>
  <si>
    <t>POIS.12.01.00-00-063/10</t>
  </si>
  <si>
    <t>XII.1. Rozwój systemu ratownictwa medycznego - DOPOSAŻENIE W SPECJALISTYCZNĄ APARATURĘ MEDYCZNĄ CENTRUM URAZOWEGO W OBECNIE BUDOWANYM CENTRUM MEDYCYNY INWAZYJNEJ</t>
  </si>
  <si>
    <t>Uniwersyteckie Centrum Kliniczne</t>
  </si>
  <si>
    <t>Gdańsk</t>
  </si>
  <si>
    <t>80-952</t>
  </si>
  <si>
    <t xml:space="preserve">Dębinki 7 </t>
  </si>
  <si>
    <t>POIS.12.01.00-00-064/10</t>
  </si>
  <si>
    <t>XII.1. Rozwój systemu ratownictwa medycznego - Budowa i remont oraz doposażenie baz Lotniczego Pogotowia Ratunkowego - ETAP 1.</t>
  </si>
  <si>
    <t xml:space="preserve">  Liczba wybudowanych instytucji ochrony zdrowia - 7</t>
  </si>
  <si>
    <t>POIS.12.01.00-00-065/10</t>
  </si>
  <si>
    <t>XII.1. Rozwój systemu ratownictwa medycznego - Stworzenie koniecznej infrastruktury technicznej i wyposażenia do utworzenia Centrum Urazowego w Akademickim Szpitalu Klinicznym im. Jana Mikulicza - Radeckiego we Wrocławiu</t>
  </si>
  <si>
    <t>Uniwersytecki Szpital Kliniczny im. Jana Mikulicza - Radeckiego we Wrocławiu</t>
  </si>
  <si>
    <t>50-556</t>
  </si>
  <si>
    <t xml:space="preserve">Borowska 213 </t>
  </si>
  <si>
    <t>Liczba doposażonych instytucji ochrony zdrowia - 1  Liczba wybudowanych instytucji ochrony zdrowia - 1</t>
  </si>
  <si>
    <t>POIS.12.01.00-00-066/10</t>
  </si>
  <si>
    <t>XII.1. Rozwój systemu ratownictwa medycznego - Zakup sprzętu medycznego na potrzeby organizacji Centrum Urazowego w Wojskowym Instytucie Medycznym</t>
  </si>
  <si>
    <t>POIS.12.01.00-00-067/10</t>
  </si>
  <si>
    <t>XII.1. Rozwój systemu ratownictwa medycznego - Wyposażenie i uruchomienie Centrum Urazowego w Szpitalu Uniwersyteckim w Krakowie – Etap II</t>
  </si>
  <si>
    <t>Samodzielny Publiczny Zakład Opieki Zdrowotnej Szpital Uniwersytecki w Krakowie</t>
  </si>
  <si>
    <t>31-501</t>
  </si>
  <si>
    <t xml:space="preserve">Kopernika 36 </t>
  </si>
  <si>
    <t>POIS.12.01.00-00-068/10</t>
  </si>
  <si>
    <t xml:space="preserve">XII.1. Rozwój systemu ratownictwa medycznego - Modernizacja i doposażenie SPSK Nr 4 w Lublinie w celu utworzenia Centrum Urazowego </t>
  </si>
  <si>
    <t>Samodzielny Publiczny Szpital Kliniczny nr 4 w Lublinie</t>
  </si>
  <si>
    <t>20-954</t>
  </si>
  <si>
    <t xml:space="preserve">ul. Jaczewskiego 8 </t>
  </si>
  <si>
    <t>POIS.12.01.00-00-069/10</t>
  </si>
  <si>
    <t>XII.1. Rozwój systemu ratownictwa medycznego - Centrum Urazowe przy ul. Szwajcarskiej 3 w Poznaniu - adaptacja pomieszczeń, zakup wyposażenia, budowa niezbędnej infrastruktury, w tym lądowiska dla śmigłowców</t>
  </si>
  <si>
    <t>Miasto Poznań</t>
  </si>
  <si>
    <t>61-841</t>
  </si>
  <si>
    <t xml:space="preserve">Plac Kolegiacki 17 </t>
  </si>
  <si>
    <t>POIS.12.01.00-00-070/10</t>
  </si>
  <si>
    <t>XII.1. Rozwój systemu ratownictwa medycznego - Utworzenie centrum urazowego na bazie wielospecjalistycznego Wojewódzkiego Szpitala Specjalistycznego nr 5 im. Św. Barbary w Sosnowcu</t>
  </si>
  <si>
    <t>Wojewódzki Szpital Specjalistyczny Nr 5 im."Św. Barbary"</t>
  </si>
  <si>
    <t>POIS.12.01.00-00-209/08</t>
  </si>
  <si>
    <t>XII.1. Rozwój systemu ratownictwa medycznego - Poprawa bezpieczeństwa ludności poprzez dostosowanie infrastruktury ratownictwa medycznego SMS im. G. Narutowicza w Krakowie do wymogów prawa</t>
  </si>
  <si>
    <t>Szpital Miejski Specjalistyczny im. G. Narutowicza w Krakowie</t>
  </si>
  <si>
    <t>31-202</t>
  </si>
  <si>
    <t xml:space="preserve">Prądnicka 35-37 </t>
  </si>
  <si>
    <t>POIS.12.01.00-00-211/08</t>
  </si>
  <si>
    <t>XII.1. Rozwój systemu ratownictwa medycznego - Zakup aparatury i sprzętu medycznego dla szpitalnego oddziału ratunkowego Szpitala Wojewódzkiego im. Jana Pawła II w Bełchatowie</t>
  </si>
  <si>
    <t>POIS.12.01.00-00-212/08</t>
  </si>
  <si>
    <t>XII.1. Rozwój systemu ratownictwa medycznego - Przebudowa pomieszczeń Brzeskiego Centrum Medycznego w Brzegu na Szpitalny Oddział Ratunkowy</t>
  </si>
  <si>
    <t>Powiat Brzeski</t>
  </si>
  <si>
    <t>Brzeg</t>
  </si>
  <si>
    <t>49-300</t>
  </si>
  <si>
    <t xml:space="preserve">Robotnicza 20 </t>
  </si>
  <si>
    <t>POIS.12.01.00-00-213/08</t>
  </si>
  <si>
    <t>XII.1. Rozwój systemu ratownictwa medycznego - Podniesienie dostępu do specjalistycznych świadczeń zdrowotnych poprzez wyposażenie Szpitalnego Oddziału Ratunkowego w Nysie</t>
  </si>
  <si>
    <t>NYSA</t>
  </si>
  <si>
    <t xml:space="preserve">ŚWIĘTEGO PIOTRA 1 </t>
  </si>
  <si>
    <t>POIS.12.01.00-00-216/08</t>
  </si>
  <si>
    <t>XII.1. Rozwój systemu ratownictwa medycznego - Dostosowanie Szpitalnego Oddziału Ratunkowego w SPZOZ w Brzesku do wymogów obowiązujących przepisów prawa, wraz z wyposażeniem w aparaturę medyczną.</t>
  </si>
  <si>
    <t>POIS.12.01.00-00-217/08</t>
  </si>
  <si>
    <t>XII.1. Rozwój systemu ratownictwa medycznego - Zapewnienie skutecznego systemu ratownictwa medycznego poprzez rozbudowę i zakup aparatury medycznej dla SOR-u Szpitala Wojewódzkiego w Opolu</t>
  </si>
  <si>
    <t>Szpital Wojewódzki w Opolu</t>
  </si>
  <si>
    <t>Opole</t>
  </si>
  <si>
    <t>45-372</t>
  </si>
  <si>
    <t xml:space="preserve">Augustyna Kośnego 53 </t>
  </si>
  <si>
    <t>POIS.12.01.00-00-218/08</t>
  </si>
  <si>
    <t>XII.1. Rozwój systemu ratownictwa medycznego - Modernizacja Szpitalnego Oddziału Ratunkowego w Szpitalu im. L. Rydygiera w Krakowie wraz z budową lądowiska i zakupem aparatury i sprzętu.</t>
  </si>
  <si>
    <t>Szpital Specjalistyczny im. Ludwika Rydygiera w Krakowie Spółka z ograniczoną odpowiedzialnością</t>
  </si>
  <si>
    <t xml:space="preserve">os. Złotej Jesieni 1 </t>
  </si>
  <si>
    <t>POIS.12.01.00-00-221/08</t>
  </si>
  <si>
    <t>XII.1. Rozwój systemu ratownictwa medycznego - Modernizacja Szpitalnego Oddziału Ratunkowego wraz z zakupem sprzętu dla Szpitala Wojewódzkiego we Włocławku</t>
  </si>
  <si>
    <t>Wojewódzki Szpital Specjalistyczny im. Błogosławionego Księdza Jerzego Popiełuszki we Włocławku</t>
  </si>
  <si>
    <t>Włocławek</t>
  </si>
  <si>
    <t>87-800</t>
  </si>
  <si>
    <t xml:space="preserve">Wieniecka 49 </t>
  </si>
  <si>
    <t>POIS.12.01.00-00-223/08</t>
  </si>
  <si>
    <t>XII.1. Rozwój systemu ratownictwa medycznego - Zakup wyrobów medycznych oraz wymiana dźwigów szpitalnych w celu poprawy jakości funkcjonowania Szpitalnego Oddziału Ratunkowego WSS nr 3 w Rybniku</t>
  </si>
  <si>
    <t>Samodzielny Publiczny Zakład Opieki Zdrowotnej Wojewódzki Szpital Specjalistyczny Nr 3 w Rybniku</t>
  </si>
  <si>
    <t xml:space="preserve">Energetyków 46 </t>
  </si>
  <si>
    <t>POIS.12.01.00-00-225/08</t>
  </si>
  <si>
    <t>XII.1. Rozwój systemu ratownictwa medycznego - Rozbudowa i remont Szpitalnego Oddziału Ratunkowego Szpitala im. Św. Jadwigi Śląskiej oraz zakup sprzętu medycznego dla potrzeb oddziału</t>
  </si>
  <si>
    <t>Szpital im. św. Jadwigi Śląskiej w Trzebnicy</t>
  </si>
  <si>
    <t>Trzebnica</t>
  </si>
  <si>
    <t>55-100</t>
  </si>
  <si>
    <t xml:space="preserve">Prusicka 53/55 </t>
  </si>
  <si>
    <t>POIS.12.01.00-00-227/08</t>
  </si>
  <si>
    <t>XII.1. Rozwój systemu ratownictwa medycznego - Modernizacja i doposażenie Szpitalnego Oddziału Ratunkowego w Wojewódzkim Szpitalu Podkarpackim im. Jana Pawła II w Krośnie</t>
  </si>
  <si>
    <t>Wojewódzki Szpital Podkarpacki im. Jana Pawła II w Krośnie</t>
  </si>
  <si>
    <t>Krosno</t>
  </si>
  <si>
    <t>38-400</t>
  </si>
  <si>
    <t xml:space="preserve">Korczyńska 57 </t>
  </si>
  <si>
    <t>POIS.12.01.00-00-228/08</t>
  </si>
  <si>
    <t>XII.1. Rozwój systemu ratownictwa medycznego - Kompleksowe dostosowanie SOR w Wojewódzkim Szpitalu Specjalistycznym we Wrocławiu do przepisów prawa o ratownictwie medycznym - III etap.</t>
  </si>
  <si>
    <t>Wojewódzki Szpital Specjalistyczny we Wrocławiu</t>
  </si>
  <si>
    <t>51-124</t>
  </si>
  <si>
    <t xml:space="preserve">Kamieńskiego 73 A </t>
  </si>
  <si>
    <t>POIS.12.01.00-00-231/08</t>
  </si>
  <si>
    <t>XII.1. Rozwój systemu ratownictwa medycznego - Poprawa jakości ratownictwa medycznego w Powiecie Lęborskim poprzez rozbudowę oraz doposażenie w sprzęt medyczny Szpitalnego Oddziału Ratunkowego w Lęborku</t>
  </si>
  <si>
    <t>POIS.12.01.00-00-232/08</t>
  </si>
  <si>
    <t>XII.1. Rozwój systemu ratownictwa medycznego - Rozbudowa i doposażenie Szpitalnego Oddziału Ratunkowego - II etap modernizacji Szpitala Powiatowego w Krotoszynie</t>
  </si>
  <si>
    <t>POIS.12.01.00-00-235/08</t>
  </si>
  <si>
    <t>XII.1. Rozwój systemu ratownictwa medycznego - Budowa lądowiska dla helikopterów oraz doposażenie Szpitalnego Oddziału Ratunkowego SP ZOZ w Środzie Wielkopolskiej w aparaturę medyczną</t>
  </si>
  <si>
    <t>Powiat Średzki</t>
  </si>
  <si>
    <t>Środa Wielkopolska</t>
  </si>
  <si>
    <t>63-000</t>
  </si>
  <si>
    <t xml:space="preserve">Daszyńskiego 5 </t>
  </si>
  <si>
    <t>POIS.12.01.00-00-236/08</t>
  </si>
  <si>
    <t>XII.1. Rozwój systemu ratownictwa medycznego - Zakup sprzętu medycznego na potrzeby Szpitalnego Oddziału Ratunkowego w Złotowie</t>
  </si>
  <si>
    <t>Szpital Powiatowy im. Alfreda Sokołowskiego w Złotowie</t>
  </si>
  <si>
    <t>Złotów</t>
  </si>
  <si>
    <t>77-400</t>
  </si>
  <si>
    <t xml:space="preserve">Szpitalna 28 </t>
  </si>
  <si>
    <t>POIS.12.01.00-00-237/08</t>
  </si>
  <si>
    <t>XII.1. Rozwój systemu ratownictwa medycznego - Budowa całodobowego lądowiska dla helikopterów, zlokalizowanego na terenach przyszpitalnych, umożliwiającego przyjmowanie pacjentów do SOR w Szczecinie</t>
  </si>
  <si>
    <t>Samodzielny Publiczny Szpital Kliniczny Nr 1 im. prof. Tadeusza Sokołowskiego Pomorskiego Uniwersytetu Medycznego w Szczecinie</t>
  </si>
  <si>
    <t>71-252</t>
  </si>
  <si>
    <t xml:space="preserve">Unii Lubelskiej 1 </t>
  </si>
  <si>
    <t>POIS.12.01.00-00-238/08</t>
  </si>
  <si>
    <t>XII.1. Rozwój systemu ratownictwa medycznego - Dostosowanie Szpitalnego Oddziału Ratunkowego Wojewódzkiego Szpitala Zespolonego w Koninie do wymagań prawnych poprzez doposażenie w wyroby medyczne</t>
  </si>
  <si>
    <t>Wojewódzki Szpital Zespolony w Koninie</t>
  </si>
  <si>
    <t>Konin</t>
  </si>
  <si>
    <t>62-504</t>
  </si>
  <si>
    <t xml:space="preserve">Szpitalna 45 </t>
  </si>
  <si>
    <t>POIS.12.01.00-00-239/08</t>
  </si>
  <si>
    <t>XII.1. Rozwój systemu ratownictwa medycznego - Utworzenie Szpitalnego Oddziału Ratunkowego przy Chorzowskim Centrum Pediatrii i Onkologii</t>
  </si>
  <si>
    <t>SPZOZ Chorzowskie Centrum Pediatrii i Onkologii im. dr E.Hankego</t>
  </si>
  <si>
    <t>Chorzów</t>
  </si>
  <si>
    <t>41-500</t>
  </si>
  <si>
    <t xml:space="preserve">Truchana 7 </t>
  </si>
  <si>
    <t>POIS.12.01.00-00-242/08</t>
  </si>
  <si>
    <t>XII.1. Rozwój systemu ratownictwa medycznego - Podniesienie dostępu do specjalistycznych świadczeń zdrowotnych poprzez budowę lądowiska i modernizację Szpitalnego Oddziału Ratunkowego w Wałbrzychu</t>
  </si>
  <si>
    <t xml:space="preserve">Sokołowskiego 4 </t>
  </si>
  <si>
    <t>POIS.12.01.00-00-244/08</t>
  </si>
  <si>
    <t>XII.1. Rozwój systemu ratownictwa medycznego - Poprawa jakości leczenia w stanach zagrożenia życia poprzez dostosowanie SOR w SP ZOZ w Bielsku Podlaskim do obowiązujących wymogów prawnych</t>
  </si>
  <si>
    <t>Samodzielny Publiczny Zakład Opieki Zdrowotnej w Bielsku Podlaskim</t>
  </si>
  <si>
    <t>Bielsk Podlaski</t>
  </si>
  <si>
    <t>17-100</t>
  </si>
  <si>
    <t xml:space="preserve">Kleszczelowska 1 </t>
  </si>
  <si>
    <t>POIS.12.01.00-00-246/08</t>
  </si>
  <si>
    <t>XII.1. Rozwój systemu ratownictwa medycznego - Przebudowa oraz doposażenie Szpitalnego Oddziału Ratunkowego w WSzS w Białej Podlaskiej w celu dostosowania do wymogów Rozporządzenia Ministra Zdrowia</t>
  </si>
  <si>
    <t>Biała Podlaska</t>
  </si>
  <si>
    <t xml:space="preserve">Terebelska 57-65 </t>
  </si>
  <si>
    <t>POIS.12.01.00-00-247/08</t>
  </si>
  <si>
    <t>XII.1. Rozwój systemu ratownictwa medycznego - Rozbudowa budynku szpitala Zespołu Opieki Zdrowotnej w Głogowie o Szpitalny Oddział Ratunkowy wraz z budową heliportu</t>
  </si>
  <si>
    <t>"Głogowski Szpital Powiatowy" spółka z ograniczoną odpowiedzialnością</t>
  </si>
  <si>
    <t>Głogów</t>
  </si>
  <si>
    <t>67-200</t>
  </si>
  <si>
    <t xml:space="preserve">Kościuszki 15 </t>
  </si>
  <si>
    <t>POIS.12.01.00-00-248/08</t>
  </si>
  <si>
    <t>XII.1. Rozwój systemu ratownictwa medycznego - Uruchomienie szpitalnego oddziału ratunkowego wraz z budową heliportu w Wojewódzkim Szpitalu Specjalistycznym w Legnicy</t>
  </si>
  <si>
    <t>Wojewódzki Szpital Specjalistyczny w Legnicy</t>
  </si>
  <si>
    <t>Legnica</t>
  </si>
  <si>
    <t>59-220</t>
  </si>
  <si>
    <t xml:space="preserve">Iwaszkiewicza 5 </t>
  </si>
  <si>
    <t>POIS.12.01.00-00-249/08</t>
  </si>
  <si>
    <t>XII.1. Rozwój systemu ratownictwa medycznego - Rozwój systemu ratownictwa medycznego regionu poprzez budowę lądowiska dla śmigłowców sanitarnych na terenie Wojewódzkiego Centrum Medycznego w Opolu</t>
  </si>
  <si>
    <t>Publiczny Samodzielny Zakład Opieki Zdrowotnej Wojewódzkie Centrum Medyczne</t>
  </si>
  <si>
    <t>45-418</t>
  </si>
  <si>
    <t xml:space="preserve">Al. W. Witosa 26 </t>
  </si>
  <si>
    <t>POIS.12.01.00-00-251/08</t>
  </si>
  <si>
    <t>XII.1. Rozwój systemu ratownictwa medycznego - Dostosowanie Szpitalnego Oddziału Ratunkowego SP ZZOZ w Janowie Lubelskim do wymagań prawnych poprzez doposażenie w sprzęt medyczny - etap I</t>
  </si>
  <si>
    <t>Samodzielny Publiczny Zespół Zakładów Opieki Zdrowotnej w Janowie Lubelskim</t>
  </si>
  <si>
    <t>Janów Lubelski</t>
  </si>
  <si>
    <t>23-300</t>
  </si>
  <si>
    <t xml:space="preserve">Jana Zamoyskiego 149 </t>
  </si>
  <si>
    <t>POIS.12.01.00-00-252/08</t>
  </si>
  <si>
    <t>XII.1. Rozwój systemu ratownictwa medycznego - Wyposażenie nowego Oddziału Ratunkowego Szpitala Powiatowego we Wrześni w nowoczesną aparaturę medyczną</t>
  </si>
  <si>
    <t>"Szpital Powiatowy we Wrześni" Spółka z ograniczoną odpowiedzialnością</t>
  </si>
  <si>
    <t>Września</t>
  </si>
  <si>
    <t>62-300</t>
  </si>
  <si>
    <t xml:space="preserve">Słowackiego 2 </t>
  </si>
  <si>
    <t>POIS.12.01.00-00-254/08</t>
  </si>
  <si>
    <t>XII.1. Rozwój systemu ratownictwa medycznego - Zwiększenie bezpieczeństwa zdrowotnego w Regionie Bieszczadzkim przez rozbudowę SOR w Sanoku, zakup sprzętu medycznego i budowę lądowiska dla helikopterów</t>
  </si>
  <si>
    <t>Samodzielny Publiczny Zespół Opieki Zdrowotnej w Sanoku</t>
  </si>
  <si>
    <t>Sanok</t>
  </si>
  <si>
    <t>38-500</t>
  </si>
  <si>
    <t xml:space="preserve">800-lecia 26 </t>
  </si>
  <si>
    <t>POIS.12.01.00-00-255/08</t>
  </si>
  <si>
    <t>XII.1. Rozwój systemu ratownictwa medycznego - Doposażenie Szpitalnego Oddziału Ratunkowego w Nowej Soli w specjalistyczny sprzęt medyczny oraz modernizacja Szpitalnego Oddziału Ratunkowego i lądowiska dla helikopterów realizowane przez Wielospecjalistyczny Szpital Samodzielny Publiczny Zakład Opieki Zdrowotnej w Nowej Soli</t>
  </si>
  <si>
    <t>Wielospecjalistyczny Szpital Samodzielny Publiczny Zakład Opieki Zdrowotnej w Nowej Soli</t>
  </si>
  <si>
    <t>Nowa Sól</t>
  </si>
  <si>
    <t>67-100</t>
  </si>
  <si>
    <t xml:space="preserve">Chałubińskiego 7 </t>
  </si>
  <si>
    <t>POIS.12.01.00-00-256/08</t>
  </si>
  <si>
    <t>XII.1. Rozwój systemu ratownictwa medycznego - Zwiększenie bezpieczeństwa zdrowotnego społeczeństwa poprzez przebudowę i doposażenie istniejącego Szpitalnego Oddziału Ratunkowego SPZZOZ w Gryficach</t>
  </si>
  <si>
    <t>POIS.12.01.00-00-257/08</t>
  </si>
  <si>
    <t>XII.1. Rozwój systemu ratownictwa medycznego - Poprawa bezpieczeństwa ludności poprzez utworzenie Szpitalnego Oddziału Ratunkowego w Szpitalu Powiatowym w Zawierciu</t>
  </si>
  <si>
    <t>Powiat Zawierciański</t>
  </si>
  <si>
    <t>Zawiercie</t>
  </si>
  <si>
    <t>42-400</t>
  </si>
  <si>
    <t xml:space="preserve">Sienkiewicza 34 </t>
  </si>
  <si>
    <t>POIS.12.01.00-00-261/08</t>
  </si>
  <si>
    <t>XII.1. Rozwój systemu ratownictwa medycznego - Zakup wyrobów medycznych do diagnostyki i terapii mieszkańców powiatu mrągowskiego do Szpitalnego Oddziału Ratunkowego Szpitala Powiatowego w Mrągowie</t>
  </si>
  <si>
    <t>Szpital Mrągowski im. Michała Kajki spółka z ograniczoną odpowiedzialnością</t>
  </si>
  <si>
    <t>Mrągowo</t>
  </si>
  <si>
    <t>11-700</t>
  </si>
  <si>
    <t xml:space="preserve">Wolności 12 </t>
  </si>
  <si>
    <t>POIS.12.01.00-00-262/08</t>
  </si>
  <si>
    <t>XII.1. Rozwój systemu ratownictwa medycznego - Rozbudowa i modernizacja Szpitala Śląskiego w Cieszynie - etap II - wyposażenie Szpitalnego Oddziału Ratunkowego</t>
  </si>
  <si>
    <t>Powiat Cieszyński</t>
  </si>
  <si>
    <t xml:space="preserve">Bobrecka 29 </t>
  </si>
  <si>
    <t>POIS.12.01.00-00-263/08</t>
  </si>
  <si>
    <t>XII.1. Rozwój systemu ratownictwa medycznego - Rozbudowa pracowni diagnostyki obrazowej i wyposażenie szpitalnego oddziału ratunkowego na potrzeby mieszkańców i turystów Bieszczad</t>
  </si>
  <si>
    <t>Samodzielny Publiczny Zespół Opieki Zdrowotnej w Lesku</t>
  </si>
  <si>
    <t>Lesko</t>
  </si>
  <si>
    <t>38-600</t>
  </si>
  <si>
    <t xml:space="preserve">Kazimierza Wielkiego 4 </t>
  </si>
  <si>
    <t>POIS.12.01.00-00-266/08</t>
  </si>
  <si>
    <t>XII.1. Rozwój systemu ratownictwa medycznego - Remont drogi dojazdowej i doposażenie Szpitalnego Oddziału Ratunkowego zgodnie z Rozp. Min. Zdrowia z 15.03.07r. w Szpitalu Powiatowym w Chrzanowie</t>
  </si>
  <si>
    <t>POIS.12.01.00-00-268/08</t>
  </si>
  <si>
    <t>XII.1. Rozwój systemu ratownictwa medycznego - Przebudowa i doposażenie Szpitalnego Oddziału Ratunkowego wraz z modernizacją lądowiska dla helikopterów ZZOZ w Oświęcimiu</t>
  </si>
  <si>
    <t>Zespół Zakładów Opieki Zdrowotnej w Oświęcimiu</t>
  </si>
  <si>
    <t>Oświęcim</t>
  </si>
  <si>
    <t>32-600</t>
  </si>
  <si>
    <t xml:space="preserve">Wysokie Brzegi 4 </t>
  </si>
  <si>
    <t>POIS.12.01.00-00-269/08</t>
  </si>
  <si>
    <t>XII.1. Rozwój systemu ratownictwa medycznego - Rozbudowa, przebudowa i doposażenie NZOZ "Szpital w Puszczykowie im. prof. S.T. Dąbrowskiego" Sp. z o.o. celem utworzenia SOR</t>
  </si>
  <si>
    <t>Niepubliczny Zakład Opieki Zdrowotnej "Szpital w Puszczykowie im. Prof. Stefana Tytusa Dąbrowskiego" Spółka z ograniczoną odpowiedzialnością</t>
  </si>
  <si>
    <t>POIS.12.01.00-00-270/08</t>
  </si>
  <si>
    <t>XII.1. Rozwój systemu ratownictwa medycznego - Zwiększenie dostępności i jakości specjalistycznych świadczeń zdrowotnych w szpitalnym oddziale ratunkowym Zespołu Opieki Zdrowotnej z siedzibą w Strzelcach Opolskich poprzez rozbudowę obiektu i zakup nowej specjalistycznej aparatury.</t>
  </si>
  <si>
    <t>Szpital Powiatowy im. Prałata J. Głowatzkiego w Strzelcach Opolskich</t>
  </si>
  <si>
    <t>Strzelce Opolskie</t>
  </si>
  <si>
    <t>47-100</t>
  </si>
  <si>
    <t>Opolska 36 A</t>
  </si>
  <si>
    <t>POIS.12.01.00-00-271/08</t>
  </si>
  <si>
    <t>XII.1. Rozwój systemu ratownictwa medycznego - Przebudowa budynku Przychodni na Szpitalny Oddział Ratunkowy Zespołu Opieki Zdrowotnej w Bolesławcu</t>
  </si>
  <si>
    <t xml:space="preserve">Jeleniogórska 4 </t>
  </si>
  <si>
    <t>POIS.12.01.00-00-272/08</t>
  </si>
  <si>
    <t>XII.1. Rozwój systemu ratownictwa medycznego - Modernizacja pomieszczeń Szpitalnego Oddziału Ratunkowego i Lądowiska wraz z zakupem nowych urządzeń dla Szpitala im. S. Żeromskiego w Krakowie</t>
  </si>
  <si>
    <t>Szpital Specjalistyczny im. Stefana Żeromskiego Samodzielny Publiczny Zakład Opieki Zdrowotnej w Krakowie</t>
  </si>
  <si>
    <t>31-913</t>
  </si>
  <si>
    <t xml:space="preserve">Os. Na Skarpie 66 </t>
  </si>
  <si>
    <t>POIS.12.01.00-00-274/08</t>
  </si>
  <si>
    <t>XII.1. Rozwój systemu ratownictwa medycznego - Przebudowa, rozbudowa SPZOZ w Kępnie Etap I rozbudowa i doposażenie Szpitalnego Oddziału Ratunkowego celem poprawy bezpieczeństwa zdrowotnego na obszarze interwencji SOR</t>
  </si>
  <si>
    <t>Powiat Kępiński</t>
  </si>
  <si>
    <t xml:space="preserve">Kościuszki 5 </t>
  </si>
  <si>
    <t>POIS.12.01.00-00-276/08</t>
  </si>
  <si>
    <t>XII.1. Rozwój systemu ratownictwa medycznego - Poprawa jakości systemu ratownictwa medycznego poprzez doposażenie Szpitalnego Oddziału Ratunkowego w Wojewódzkim Szpitalu Zespolonym w Elblągu.</t>
  </si>
  <si>
    <t xml:space="preserve">Królewiecka 146 </t>
  </si>
  <si>
    <t>POIS.12.01.00-00-278/08</t>
  </si>
  <si>
    <t>XII.1. Rozwój systemu ratownictwa medycznego - Poprawa skuteczności działań ratownictwa medycznego poprzez doposażenie SOR i budowę lądowiska w SPZOZ w Radzyniu Podlaskim</t>
  </si>
  <si>
    <t>Samodzielny Publiczny Zakład Opieki Zdrowotnej w Radzyniu Podlaskim</t>
  </si>
  <si>
    <t>Radzyń Podlaski</t>
  </si>
  <si>
    <t>21-300</t>
  </si>
  <si>
    <t xml:space="preserve">Wisznicka 111 </t>
  </si>
  <si>
    <t>POIS.12.01.00-00-279/08</t>
  </si>
  <si>
    <t>XII.1. Rozwój systemu ratownictwa medycznego - Dostosowanie Szpitalnego Oddziału Ratunkowego do wymaganych standardów poprzez zakup nowoczesnego sprzętu medycznego</t>
  </si>
  <si>
    <t xml:space="preserve">Ujejskiego 75 </t>
  </si>
  <si>
    <t>POIS.12.01.00-00-280/08</t>
  </si>
  <si>
    <t>XII.1. Rozwój systemu ratownictwa medycznego - Zwiększenie efektywności działania systemu ratownictwa medycznego w SP ZOZ w Kraśniku poprzez modernizację SOR i zakup wyposażenia medycznego</t>
  </si>
  <si>
    <t>Samodzielny Publiczny Zakład Opieki Zdrowotnej</t>
  </si>
  <si>
    <t>Kraśnik</t>
  </si>
  <si>
    <t>23-200</t>
  </si>
  <si>
    <t xml:space="preserve">Chopina 13 </t>
  </si>
  <si>
    <t>POIS.12.01.00-00-281/08</t>
  </si>
  <si>
    <t>XII.1. Rozwój systemu ratownictwa medycznego - Doposażenie Szpitalnego Oddziału Ratunkowego Szpitala im. T. Marciniaka we Wrocławiu.</t>
  </si>
  <si>
    <t>Dolnośląski Szpital Specjalistyczny im. T. Marciniaka - Centrum Medycyny Ratunkowej</t>
  </si>
  <si>
    <t>50-420</t>
  </si>
  <si>
    <t xml:space="preserve">Traugutta 116 </t>
  </si>
  <si>
    <t>POIS.12.01.00-00-283/08</t>
  </si>
  <si>
    <t>XII.1. Rozwój systemu ratownictwa medycznego - Poprawa efektywności systemu ratownictwa na Pomorzu poprzez dostosowanie SOR i lądowiska w Szpitalu św. Wojciecha w Gdańsku do wymagań prawa</t>
  </si>
  <si>
    <t>COPERNICUS Podmiot Leczniczy Spółka z ograniczoną odpowiedzialnością</t>
  </si>
  <si>
    <t>80-803</t>
  </si>
  <si>
    <t xml:space="preserve">Nowe Ogrody 1-6 </t>
  </si>
  <si>
    <t>POIS.12.01.00-00-284/08</t>
  </si>
  <si>
    <t>XII.1. Rozwój systemu ratownictwa medycznego - Zakup aparatury medycznej dla Szpitalnego Oddziału Ratunkowego Szpitala Wojewódzkiego w Gorzowie Wlkp.</t>
  </si>
  <si>
    <t>POIS.12.01.00-00-285/08</t>
  </si>
  <si>
    <t>XII.1. Rozwój systemu ratownictwa medycznego - Rozbudowa i przebudowa Szpitalnego Oddziału Ratunkowego i Diagnostyki Obrazowej SPZOZ w Oławie</t>
  </si>
  <si>
    <t>Zespół Opieki Zdrowotnej w Oławie</t>
  </si>
  <si>
    <t>Oława</t>
  </si>
  <si>
    <t>55-200</t>
  </si>
  <si>
    <t xml:space="preserve">K.K.Baczyńskiego 1 </t>
  </si>
  <si>
    <t>POIS.12.01.00-00-287/08</t>
  </si>
  <si>
    <t>XII.1. Rozwój systemu ratownictwa medycznego - Podniesienie jakości działania systemu ratownictwa medycznego w Regionalnym Szpitalu Specjalistycznym w Grudziądzu poprzez zakup urządzeń medycznych</t>
  </si>
  <si>
    <t>Regionalny Szpital Specjalistyczny im. Dr.Władysława Biegańskiego</t>
  </si>
  <si>
    <t>Grudziądz</t>
  </si>
  <si>
    <t>86-300</t>
  </si>
  <si>
    <t xml:space="preserve">Sikorskiego 32 </t>
  </si>
  <si>
    <t>POIS.12.01.00-00-289/08</t>
  </si>
  <si>
    <t>XII.1. Rozwój systemu ratownictwa medycznego - Remont i przebudowa SOR i lądowiska oraz zakup wyposażenia medycznego SOR dla ZZOZ w Ostrowie Wlkp.</t>
  </si>
  <si>
    <t>Zespół Zakładów Opieki Zdrowotnej w Ostrowie Wielkopolskim</t>
  </si>
  <si>
    <t xml:space="preserve">Limanowskiego 20/22 </t>
  </si>
  <si>
    <t>POIS.12.01.00-00-290/08</t>
  </si>
  <si>
    <t>XII.1. Rozwój systemu ratownictwa medycznego - Poprawa jakości świadczonych usług i bezpieczeństwa pacjentów poprzez zakup wyrobów medycznych do Szpitalnego Oddziału Ratunkowego w NZOZ Nowy Szpital w Świebodzinie</t>
  </si>
  <si>
    <t>Nowy Szpital w Świebodzinie Spółka z ograniczoną odpowiedzialnością</t>
  </si>
  <si>
    <t>Świebodzin</t>
  </si>
  <si>
    <t>66-200</t>
  </si>
  <si>
    <t xml:space="preserve">Młyńska 6 </t>
  </si>
  <si>
    <t>POIS.12.01.00-00-292/08</t>
  </si>
  <si>
    <t>XII.1. Rozwój systemu ratownictwa medycznego - Adaptacja i doposażenie pomieszczeń parteru budynku głównego dla SPZOZ w Krasnymstawie na potrzeby SOR etap II</t>
  </si>
  <si>
    <t>Samodzielny Publiczny Zespół Opieki Zdrowotnej w Krasnymstawie</t>
  </si>
  <si>
    <t>Krasnystaw</t>
  </si>
  <si>
    <t>22-300</t>
  </si>
  <si>
    <t xml:space="preserve">Sobieskiego 4B </t>
  </si>
  <si>
    <t>POIS.12.01.00-00-295/08</t>
  </si>
  <si>
    <t>XII.1. Rozwój systemu ratownictwa medycznego - Poprawa skuteczności działań ratownictwa medycznego poprzez modernizację i doposażenie SOR oraz remont całodobowego lądowiska w SP ZZOZ w Przasnyszu</t>
  </si>
  <si>
    <t>Samodzielny Publiczny Zespół Zakładów Opieki Zdrowotnej w Przasnyszu</t>
  </si>
  <si>
    <t>Przasnysz</t>
  </si>
  <si>
    <t>06-300</t>
  </si>
  <si>
    <t xml:space="preserve">Sadowa 9 </t>
  </si>
  <si>
    <t>POIS.12.01.00-00-296/08</t>
  </si>
  <si>
    <t>XII.1. Rozwój systemu ratownictwa medycznego - Budowa lądowiska dla helikopterów w Regionalnym Szpitalu Specjalistycznym w Grudziądzu.</t>
  </si>
  <si>
    <t>Regionalny Szpital Specjalistyczny im. dr Władysława Biegańskiego</t>
  </si>
  <si>
    <t>POIS.12.01.00-00-297/08</t>
  </si>
  <si>
    <t>XII.1. Rozwój systemu ratownictwa medycznego - Poprawa działania systemu ratownictwa medycznego w powiecie bocheńskim - zakup wyrobów medycznych do diagnostyki i terapii dla SOR w SPZOZ w Bochni</t>
  </si>
  <si>
    <t>Samodzielny Publiczny Zakład Opieki Zdrowotnej w Bochni "Szpital Powiatowy"</t>
  </si>
  <si>
    <t>POIS.12.01.00-00-300/08</t>
  </si>
  <si>
    <t>XII.1. Rozwój systemu ratownictwa medycznego - Przebudowa z rozbudową Szpitalnego Oddziału Ratunkowego wraz z zakupem wyrobów medycznych.</t>
  </si>
  <si>
    <t>Szpital Wojewódzki im. Mikołaja Kopernika w Koszalinie</t>
  </si>
  <si>
    <t>Koszalin</t>
  </si>
  <si>
    <t>75-581</t>
  </si>
  <si>
    <t xml:space="preserve">T. Chałubińskiego 7 </t>
  </si>
  <si>
    <t>POIS.12.01.00-00-301/08</t>
  </si>
  <si>
    <t>XII.1. Rozwój systemu ratownictwa medycznego - Wyposażenie Szpitalnego Oddziału Ratunkowego w Wojewódzkim Szpitalu Specjalistycznym w Słupsku</t>
  </si>
  <si>
    <t>Samorząd Województwa Pomorskiego</t>
  </si>
  <si>
    <t>80-810</t>
  </si>
  <si>
    <t>Okopowa 21 27</t>
  </si>
  <si>
    <t>POIS.12.01.00-00-302/08</t>
  </si>
  <si>
    <t xml:space="preserve">XII.1. Rozwój systemu ratownictwa medycznego - Wzrost jakości usług medycznych przez doposażenie SOR Szpitala Specjalistycznego w Pile w wyroby medyczne i system łączności oraz przebudowę lądowiska. </t>
  </si>
  <si>
    <t>Szpital Specjalistyczny w Pile im. Stanisława Staszica</t>
  </si>
  <si>
    <t>Piła</t>
  </si>
  <si>
    <t>64-920</t>
  </si>
  <si>
    <t xml:space="preserve">Rydygiera 1 </t>
  </si>
  <si>
    <t>POIS.12.01.00-00-303/08</t>
  </si>
  <si>
    <t>XII.1. Rozwój systemu ratownictwa medycznego - Zakup wyrobów medycznych i dostosowanie pomieszczeń Szpitalnego Oddziału Ratunkowego Wojewódzkiego Szpitala Specjalistycznego w Lublinie.</t>
  </si>
  <si>
    <t>Wojewódzki Szpital Specjalistyczny im. Stefana Kardynała Wyszyńskiego Samodzielny Publiczny Zakład Opieki Zdrowotnej</t>
  </si>
  <si>
    <t>20-718</t>
  </si>
  <si>
    <t xml:space="preserve">Al. Kraśnicka 100 </t>
  </si>
  <si>
    <t>POIS.12.01.00-00-304/08</t>
  </si>
  <si>
    <t>XII.1. Rozwój systemu ratownictwa medycznego - Poprawa infrastruktury oraz doposażenie w sprzęt medyczny SOR w Starogardzie Gdańskim w celu zwiększenia efektywności ratownictwa medycznego.</t>
  </si>
  <si>
    <t>Powiat Starogardzki</t>
  </si>
  <si>
    <t xml:space="preserve">Kościuszki 17 </t>
  </si>
  <si>
    <t>POIS.12.01.00-00-305/08</t>
  </si>
  <si>
    <t>XII.1. Rozwój systemu ratownictwa medycznego - Przebudowa i wyposażenie Szpitalnego Oddziału Ratunkowego w Wojewódzkim Szpitalu Zespolonym w Płocku.</t>
  </si>
  <si>
    <t>Wojewódzki Szpital Zespolony</t>
  </si>
  <si>
    <t xml:space="preserve">Medyczna 19 </t>
  </si>
  <si>
    <t>POIS.12.01.00-00-306/08</t>
  </si>
  <si>
    <t>XII.1. Rozwój systemu ratownictwa medycznego - Rozbudowa i doposażenie SOR w SPZOZ we Włodawie , budowa lądowiska dla śmigłowców ratunkowych celem poprawy warunków leczenia i diagnostyki pacjentów</t>
  </si>
  <si>
    <t>Samodzielny Publiczny Zespół Opieki Zdrowotnej we Włodawie</t>
  </si>
  <si>
    <t>Włodawa</t>
  </si>
  <si>
    <t>22-200</t>
  </si>
  <si>
    <t xml:space="preserve">J. Piłsudskiego 64 </t>
  </si>
  <si>
    <t>POIS.12.01.00-00-307/08</t>
  </si>
  <si>
    <t>XII.1. Rozwój systemu ratownictwa medycznego - Podniesienie jakości świadczonych usług medycznych w stanach nagłych poprzez dostosowanie infrastruktury SOR WSzZ w Lesznie do najnowszych standardów</t>
  </si>
  <si>
    <t>Wojewódzki Szpital Zespolony w Lesznie</t>
  </si>
  <si>
    <t>Leszno</t>
  </si>
  <si>
    <t>64-100</t>
  </si>
  <si>
    <t xml:space="preserve">Kiepury 45 </t>
  </si>
  <si>
    <t xml:space="preserve"> Liczba przebudowanych instytucji ochrony zdrowia - 1 </t>
  </si>
  <si>
    <t>POIS.12.01.00-00-308/08</t>
  </si>
  <si>
    <t>XII.1. Rozwój systemu ratownictwa medycznego - Rozbudowa, modernizacja i doposażenie Szpitalnego Oddziału Ratunkowego.</t>
  </si>
  <si>
    <t>POIS.12.01.00-00-310/08</t>
  </si>
  <si>
    <t>XII.1. Rozwój systemu ratownictwa medycznego - Zakup wyposażenia do SOR-u w Wojewódzkim Specjalistycznym Szpitalu Dziecięcym w Olsztynie w celu dostosowania do przepisów.</t>
  </si>
  <si>
    <t>Wojewódzki Specjalistyczny Szpital Dziecięcy im. Prof. dr St. Popowskiego w Olsztynie</t>
  </si>
  <si>
    <t>POIS.12.01.00-00-311/08</t>
  </si>
  <si>
    <t>XII.1. Rozwój systemu ratownictwa medycznego - Modernizacja i rozbudowa Szpitalnego Oddziału Ratunkowego w Szpitalu Wojewódzkim nr 2 w Rzeszowie</t>
  </si>
  <si>
    <t>POIS.12.01.00-00-312/08</t>
  </si>
  <si>
    <t>XII.1. Rozwój systemu ratownictwa medycznego - Doposażenie SOR w Szpitalu im. Św. Łukasza w Tarnowie w sprzęt i aparaturę medyczną</t>
  </si>
  <si>
    <t>Szpital Wojewódzki im. św. Łukasza Samodzielny Publiczny Zakład Opieki Zdrowotnej w Tarnowie</t>
  </si>
  <si>
    <t>Tarnów</t>
  </si>
  <si>
    <t>33-100</t>
  </si>
  <si>
    <t xml:space="preserve">Lwowska 178 </t>
  </si>
  <si>
    <t>POIS.12.01.00-00-315/08</t>
  </si>
  <si>
    <t>XII.1. Rozwój systemu ratownictwa medycznego - Zwiększenie możliwości diagnostyki i leczenia w SOR w SPZOZ w Hajnówce celem zapewnienia najwyższej jakości opieki mieszkańcom powiatu hajnowskiego</t>
  </si>
  <si>
    <t>Samodzielny Publiczny Zakład Opieki Zdrowotnej w Hajnówce</t>
  </si>
  <si>
    <t>Hajnówka</t>
  </si>
  <si>
    <t>17-200</t>
  </si>
  <si>
    <t xml:space="preserve">Lipowa 190 </t>
  </si>
  <si>
    <t>POIS.12.01.00-00-317/08</t>
  </si>
  <si>
    <t>XII.1. Rozwój systemu ratownictwa medycznego - Przebudowa i remont wraz z zakupem sprzętu i wyposażenia medycznego dla Szpitalnego Oddziału Ratunkowego w Szpitalu Specjalistycznym im. F. Ceynowy w Wejherowie.</t>
  </si>
  <si>
    <t>Szpital Specjalistyczny im. F. Ceynowy spółka z ograniczoną odpowiedzialnością</t>
  </si>
  <si>
    <t xml:space="preserve">Dr. A. Jagalskiego 10 </t>
  </si>
  <si>
    <t>POIS.12.01.00-00-321/08</t>
  </si>
  <si>
    <t>XII.1. Rozwój systemu ratownictwa medycznego - Zwiększenie dostępu do świadczeń zdrowotnych przez doposażenie i modernizację infrastruktury szpitalnego oddziału ratunkowego w PS ZOZ w Inowrocławiu.</t>
  </si>
  <si>
    <t>POIS.12.01.00-00-323/08</t>
  </si>
  <si>
    <t>XII.1. Rozwój systemu ratownictwa medycznego - Zwiększenie bezpieczeństwa zdrowotnego mieszkańców poprzez budowę lądowiska i doposażenie szpitalnego oddziału ratunkowego w ZOZ w Suchej Beskidzkiej</t>
  </si>
  <si>
    <t>Zespół Opieki Zdrowotnej w Suchej Beskidzkiej</t>
  </si>
  <si>
    <t xml:space="preserve">Szpitalna 22 </t>
  </si>
  <si>
    <t>POIS.12.01.00-00-326/08</t>
  </si>
  <si>
    <t>XII.1. Rozwój systemu ratownictwa medycznego - Podniesienie sprawności działania Szpitalnego Oddziału Ratunkowego w Samodzielnym Publicznym Szpitalu Wojewódzkim w Zamościu - Etap I</t>
  </si>
  <si>
    <t>Samodzielny Publiczny Szpital Wojewódzki im. Papieża Jana Pawła II</t>
  </si>
  <si>
    <t xml:space="preserve">Aleje Jana Pawła II 10 </t>
  </si>
  <si>
    <t>POIS.12.01.00-00-328/08</t>
  </si>
  <si>
    <t>XII.1. Rozwój systemu ratownictwa medycznego - Poprawa funkcjonowania systemu ratownictwa medycznego w powiecie zgorzeleckim poprzez niezbędne inwestycje w Szpitalny Oddział Ratunkowy SP ZOZ w Zgorzelcu.</t>
  </si>
  <si>
    <t>Wielospecjalistyczny Szpital - Samodzielny Publiczny Zespół Opieki Zdrowotnej w Zgorzelcu</t>
  </si>
  <si>
    <t>Zgorzelec</t>
  </si>
  <si>
    <t>59-900</t>
  </si>
  <si>
    <t xml:space="preserve">Lubańska 11-12 </t>
  </si>
  <si>
    <t>POIS.12.01.00-00-329/08</t>
  </si>
  <si>
    <t>XII.1. Rozwój systemu ratownictwa medycznego - Rozbudowa i doposażenie SP ZOZ w Giżycku w celu poprawy bezpieczeństwa zdrowotnego na terenie powiatu giżyckiego i węgorzewskiego - etap I: SOR</t>
  </si>
  <si>
    <t>"Szpital Giżycki" Spółka z ograniczoną odpowiedzialnością</t>
  </si>
  <si>
    <t xml:space="preserve">Warszawska 41 </t>
  </si>
  <si>
    <t>POIS.12.01.00-00-330/08</t>
  </si>
  <si>
    <t>XII.1. Rozwój systemu ratownictwa medycznego - Zakup wyrobów medycznych do diagnostyki i terapii oraz budowa drogi między lądowiskiem a SOR-em w WSS im.M. Kopernika w Łodzi.</t>
  </si>
  <si>
    <t>POIS.12.01.00-00-331/08</t>
  </si>
  <si>
    <t>XII.1. Rozwój systemu ratownictwa medycznego - Poprawa jakości systemu ratownictwa medycznego poprzez modernizację Szpitalnego Oddziału Ratunkowego w Szpitalu Wojewódzkim w Suwałkach</t>
  </si>
  <si>
    <t>Szpital Wojewódzki im. dr. Ludwika Rydygiera w Suwałkach</t>
  </si>
  <si>
    <t>Suwałki</t>
  </si>
  <si>
    <t>16-400</t>
  </si>
  <si>
    <t xml:space="preserve">Szpitalna 60 </t>
  </si>
  <si>
    <t>POIS.12.01.00-00-332/08</t>
  </si>
  <si>
    <t>XII.1. Rozwój systemu ratownictwa medycznego - Podniesienie dostępu do specjalistycznych świadczeń zdrowotnych poprzez wyposażenie Szpitalnego Oddziału Ratunkowego w Szpitalu Wolskim w Warszawie</t>
  </si>
  <si>
    <t>Miasto Stołeczne Warszawa</t>
  </si>
  <si>
    <t>00-950</t>
  </si>
  <si>
    <t>pl. Bankowy 3 5</t>
  </si>
  <si>
    <t>POIS.12.01.00-00-333/08</t>
  </si>
  <si>
    <t>XII.1. Rozwój systemu ratownictwa medycznego - Poprawa jakości systemu ratownictwa medycznego poprzez modernizację Szpitalnego Oddziału Ratunkowego w Szpitalu Wojewódzkim w Łomży</t>
  </si>
  <si>
    <t>Szpital Wojewódzki imienia Kardynała Stefana Wyszyńskiego</t>
  </si>
  <si>
    <t xml:space="preserve">Al. Piłsudskiego 11 </t>
  </si>
  <si>
    <t>POIS.12.01.00-00-336/08</t>
  </si>
  <si>
    <t>XII.1. Rozwój systemu ratownictwa medycznego - Utrzymanie zasady "ZŁOTEJ GODZINY" przez zakup sprzętu diagonostycznego i podtrzymującego życie dla SOR w Szpitalu Specjalistycznym w Gorlicach</t>
  </si>
  <si>
    <t>POIS.12.01.00-00-337/08</t>
  </si>
  <si>
    <t>XII.1. Rozwój systemu ratownictwa medycznego - Ciepła sień i sprzęt specjalistyczny dla SOR-u Szpitala Powiatowego w Limanowej w celu podniesienia bezpieczeństwa zdrowotnego mieszkańców powiatu.</t>
  </si>
  <si>
    <t>Szpital Powiatowy w Limanowej</t>
  </si>
  <si>
    <t>Limanowa</t>
  </si>
  <si>
    <t>34-600</t>
  </si>
  <si>
    <t xml:space="preserve">Piłsudskiego 61 </t>
  </si>
  <si>
    <t>POIS.12.01.00-00-340/08</t>
  </si>
  <si>
    <t>XII.1. Rozwój systemu ratownictwa medycznego - Rozbudowa i przebudowa Szpitala Powiatowego w Nowym Tomyślu - Szpitalny Oddział Ratunkowy z wyposażeniem</t>
  </si>
  <si>
    <t>POIS.12.01.00-00-342/08</t>
  </si>
  <si>
    <t>XII.1. Rozwój systemu ratownictwa medycznego - Poprawa skuteczności udzielania pomocy medycznej przez Szpitalny Oddział Ratunkowy WSS w Siedlcach poprzez zakup nowoczesnej aparatury medycznej.</t>
  </si>
  <si>
    <t>Województwo Mazowieckie</t>
  </si>
  <si>
    <t>03-719</t>
  </si>
  <si>
    <t xml:space="preserve">Jagiellońska 26 </t>
  </si>
  <si>
    <t>POIS.12.01.00-00-343/08</t>
  </si>
  <si>
    <t>XII.1. Rozwój systemu ratownictwa medycznego - Poprawa bezpieczeństwa zdrowotnego poprzez budowę lądowiska oraz zakup wyrobów medycznych dla SOR Szpitala Specjalistycznego w Kościerzynie.</t>
  </si>
  <si>
    <t>Szpital Specjalistyczny w Kościerzynie Spółka z ograniczoną odpowiedzialnością</t>
  </si>
  <si>
    <t>Kościerzyna</t>
  </si>
  <si>
    <t>83-400</t>
  </si>
  <si>
    <t xml:space="preserve">A. Piechowskiego 36 </t>
  </si>
  <si>
    <t>POIS.12.01.00-00-344/08</t>
  </si>
  <si>
    <t>XII.1. Rozwój systemu ratownictwa medycznego - Zakup sprzętu medycznego dla Wojewódzkiego Szpitala Zespolonego im. Ludwika Perzyny w Kaliszu celem doposażenia Szpitalnego Oddziału Ratunkowego.</t>
  </si>
  <si>
    <t>POIS.12.01.00-00-346/08</t>
  </si>
  <si>
    <t>XII.1. Rozwój systemu ratownictwa medycznego - Złota Godzina: Doposażenie Szpitalnego Oddziału Ratunkowego w NZZOZ Pleszewskie Centrum Medyczne</t>
  </si>
  <si>
    <t>"Pleszewskie Centrum Medyczne w Pleszewie" Spółka z ograniczoną odpowiedzialnością</t>
  </si>
  <si>
    <t xml:space="preserve">Poznańska 125A </t>
  </si>
  <si>
    <t>POIS.12.01.00-00-350/08</t>
  </si>
  <si>
    <t>XII.1. Rozwój systemu ratownictwa medycznego - Przebudowa i doposażenie SOR SPSK Nr 4 w Lublinie celem podniesienia jakości i dostępności do świadczeń medycznych w stanach nagłego zagrożenia życia</t>
  </si>
  <si>
    <t xml:space="preserve">Jaczewskiego 8 </t>
  </si>
  <si>
    <t>POIS.12.01.00-00-353/08</t>
  </si>
  <si>
    <t>XII.1. Rozwój systemu ratownictwa medycznego - Zakup sprzętu medycznego na potrzeby Klinicznego Szpitalnego Oddziału Ratunkowego 10 Wojskowego Szpitala Klinicznego z Polikliniką SP ZOZ w Bydgoszczy.</t>
  </si>
  <si>
    <t>10 Wojskowy Szpital Kliniczny z Polikliniką</t>
  </si>
  <si>
    <t>85-681</t>
  </si>
  <si>
    <t xml:space="preserve">Powstańców Warszawy 5 </t>
  </si>
  <si>
    <t>POIS.12.01.00-00-354/08</t>
  </si>
  <si>
    <t>XII.1. Rozwój systemu ratownictwa medycznego - Poprawa dostępności do świadczeń zdrowotnych z zakresu ratownictwa medycznego poprzez modernizację Szpitalnego Oddziału Ratunkowego w SPZOZ w Sieradzu</t>
  </si>
  <si>
    <t xml:space="preserve">Armi Krajowej 7 </t>
  </si>
  <si>
    <t>POIS.12.01.00-00-355/08</t>
  </si>
  <si>
    <t>XII.1. Rozwój systemu ratownictwa medycznego - Rozwój systemu ratownictwa medycznego poprzez dostosowanie SOR w SP ZOZ w Sokółce do obowiązujących wymogów prawnych</t>
  </si>
  <si>
    <t>Samodzielny Publiczny Zakład Opieki Zdrowotnej w Sokółce</t>
  </si>
  <si>
    <t>Sokółka</t>
  </si>
  <si>
    <t>16-100</t>
  </si>
  <si>
    <t xml:space="preserve">Generała Władysława Sikorskiego 40 </t>
  </si>
  <si>
    <t>POIS.12.01.00-00-356/08</t>
  </si>
  <si>
    <t>Wojewódzki Szpital Specjalistyczny nr 5 im. "Św. Barbary"</t>
  </si>
  <si>
    <t>POIS.12.01.00-00-358/08</t>
  </si>
  <si>
    <t>XII.1. Rozwój systemu ratownictwa medycznego - Poprawa dostępności i skuteczności leczenia pacjentów w nagłych przypadkach poprzez wyposażenie SOR Szpitala Specjalistycznego w Jędrzejowie.</t>
  </si>
  <si>
    <t>Artmedic Spółka z ograniczoną odpowiedzialnością</t>
  </si>
  <si>
    <t xml:space="preserve">Małogoska 25 </t>
  </si>
  <si>
    <t>POIS.12.01.00-00-359/08</t>
  </si>
  <si>
    <t>XII.1. Rozwój systemu ratownictwa medycznego - Rozbudowa i doposażenie oddziału ratunkowego i zakładu diagnostyki obrazowej na potrzeby ratownictwa medycznego w Sochaczewie</t>
  </si>
  <si>
    <t>Zespół Opieki Zdrowotnej "Szpitala Powiatowego" w Sochaczewie</t>
  </si>
  <si>
    <t>Sochaczew</t>
  </si>
  <si>
    <t>96-500</t>
  </si>
  <si>
    <t xml:space="preserve">Batalionów Chłopskich 3/7 </t>
  </si>
  <si>
    <t>POIS.12.01.00-00-361/08</t>
  </si>
  <si>
    <t>XII.1. Rozwój systemu ratownictwa medycznego - Poprawa standardów działania systemu ratownictwa medycznego przez modernizację i zakup niezbędnych urządzeń medycznych dla SOR Szpitala w Nowym Targu</t>
  </si>
  <si>
    <t>Podhalański Szpital Specjalistyczny im. Jana Pawła II w Nowym Targu</t>
  </si>
  <si>
    <t>Nowy Targ</t>
  </si>
  <si>
    <t>34-400</t>
  </si>
  <si>
    <t xml:space="preserve">Szpitalna 14 </t>
  </si>
  <si>
    <t>POIS.12.02.00-00-001/08</t>
  </si>
  <si>
    <t>XII.2. Inwestycje w infrastrukturę ochrony zdrowia o znaczeniu ponadregionalnym - Przebudowa, modernizacja i wyposażenie części pomieszczeń SPSK w Otwocku na potrzeby nowoczesnego Bloku Operacyjnego Traumatologii i Izby Przyjęć.</t>
  </si>
  <si>
    <t>Samodzielny Publiczny Szpital Kliniczny im. Prof. Adama Grucy Centrum Medycznego Kształcenia Podyplomowego</t>
  </si>
  <si>
    <t>Otwock</t>
  </si>
  <si>
    <t>05-400</t>
  </si>
  <si>
    <t xml:space="preserve">Konarskiego 13 </t>
  </si>
  <si>
    <t>POIS.12.02.00-00-001/09</t>
  </si>
  <si>
    <t>XII.2. Inwestycje w infrastrukturę ochrony zdrowia o znaczeniu ponadregionalnym - Przebudowa i rozbudowa wraz z wyposażeniem Kliniki Pneumonologii i Mukowiscydozy w Instytucie Gruźlicy i Chorób Płuc Oddział Terenowy w Rabce-Zdrój</t>
  </si>
  <si>
    <t>Instytut Gruźlicy i Chorób Płuc Oddział Terenowy im. Jana i Ireny Rudników w Rabce-Zdrój</t>
  </si>
  <si>
    <t>Rabka-Zdrój</t>
  </si>
  <si>
    <t>34-700</t>
  </si>
  <si>
    <t xml:space="preserve">Profesora Jana Rudnika 3b </t>
  </si>
  <si>
    <t>POIS.12.02.00-00-001/11</t>
  </si>
  <si>
    <t>XII.2. Inwestycje w infrastrukturę ochrony zdrowia o znaczeniu ponadregionalnym - Rozbudowa i Przebudowa Kliniki Anestezjologii i Intensywnej Terapii w Instytucie „Pomnik Centrum Zdrowia Dziecka” (Blok Operacyjny, OIT I, OIT II i OIT III) oraz budowa lądowiska dla śmigłowców</t>
  </si>
  <si>
    <t>Instytut "Pomnik-Centrum Zdrowia Dziecka"</t>
  </si>
  <si>
    <t>04-730</t>
  </si>
  <si>
    <t xml:space="preserve">Al. Dzieci Polskich 20 </t>
  </si>
  <si>
    <t>POIS.12.02.00-00-001/12</t>
  </si>
  <si>
    <t>XII.2. Inwestycje w infrastrukturę ochrony zdrowia o znaczeniu ponadregionalnym - Rozbudowa Śląskiego Centrum Chorób Serca w Zabrzu (moduł C) - utworzenie ogólnopolskiego centrum kliniczno-naukowego transplantacji płuc i serca oraz leczenia mukowiscydozy u dorosłych i dzieci</t>
  </si>
  <si>
    <t>Śląskie Centrum Chorób Serca w Zabrzu</t>
  </si>
  <si>
    <t>Zabrze</t>
  </si>
  <si>
    <t>41-800</t>
  </si>
  <si>
    <t xml:space="preserve">Marii Curie - Skłodowskiej 9 </t>
  </si>
  <si>
    <t>POIS.12.02.00-00-001/13</t>
  </si>
  <si>
    <t>XII.2. Inwestycje w infrastrukturę ochrony zdrowia o znaczeniu ponadregionalnym - Wzmocnienie systemu wielokierunkowej diagnostyki i terapii pacjentów wymagających wdrożenia procedur wczesnej interwencji medycznej poprzez doposażenie w sprzęt medyczny Szpitala Dzieciątka Jezus w Warszawie</t>
  </si>
  <si>
    <t>Szpital Kliniczny Dzieciątka Jezus</t>
  </si>
  <si>
    <t>02-005</t>
  </si>
  <si>
    <t xml:space="preserve">Lindleya 4 </t>
  </si>
  <si>
    <t>POIS.12.02.00-00-001/14</t>
  </si>
  <si>
    <t>XII.2. Inwestycje w infrastrukturę ochrony zdrowia o znaczeniu ponadregionalnym - Rozbudowa i doposażenie Samodzielnego Publicznego Szpitala Klinicznego im. Prof. Adama Grucy w celu poprawy jakości i dostępności udzielanych świadczeń zdrowotnych</t>
  </si>
  <si>
    <t>POIS.12.02.00-00-002/08</t>
  </si>
  <si>
    <t>XII.2. Inwestycje w infrastrukturę ochrony zdrowia o znaczeniu ponadregionalnym - Wzrost jakości i dostępności świadczeń zdrowotnych 10 WSK z Polikliniką SPZOZ w Bydgoszczy poprzez zakup sprzętu medycznego dla intensywnej terapii.</t>
  </si>
  <si>
    <t>POIS.12.02.00-00-002/09</t>
  </si>
  <si>
    <t>XII.2. Inwestycje w infrastrukturę ochrony zdrowia o znaczeniu ponadregionalnym - Utworzenie Kliniki Chorób Zakaźnych i dostosowanie zaplecza diagnostyczno-leczniczego SPSK Nr 1 Uniwersytetu Medycznego w Lublinie</t>
  </si>
  <si>
    <t>Samodzielny Publiczny Szpital Kliniczny Nr 1 w Lublinie</t>
  </si>
  <si>
    <t>20-081</t>
  </si>
  <si>
    <t xml:space="preserve">Staszica 16 </t>
  </si>
  <si>
    <t>POIS.12.02.00-00-002/11</t>
  </si>
  <si>
    <t>XII.2. Inwestycje w infrastrukturę ochrony zdrowia o znaczeniu ponadregionalnym - Przebudowa i modernizacja specjalistycznej przychodni ortopedycznej w Samodzielnym Publicznym Szpitalu Klinicznym im. prof. Adama Grucy w celu podniesienia jakości świadczonych usług medycznych oraz zwiększenia dostępności do specjalistycznych porad ortopedycznych dzieci i dorosłych z regionu całej Polski.</t>
  </si>
  <si>
    <t>Samodzielny Publiczny Szpital Kliniczny im. prof. Adama Grucy Centrum Medycznego Kształcenia Podyplomowego</t>
  </si>
  <si>
    <t>POIS.12.02.00-00-002/12</t>
  </si>
  <si>
    <t>XII.2. Inwestycje w infrastrukturę ochrony zdrowia o znaczeniu ponadregionalnym - Poprawa dostępności i jakości procedur kardiologii inwazyjnej w leczeniu ostrych stanów kardiologicznych i wad strukturalnych serca w ramach hospitalizacji w SPCSK w Warszawie</t>
  </si>
  <si>
    <t>Samodzielny Publiczny Centralny Szpital Kliniczny w Warszawie</t>
  </si>
  <si>
    <t>02-097</t>
  </si>
  <si>
    <t xml:space="preserve">Banacha 1a </t>
  </si>
  <si>
    <t>POIS.12.02.00-00-002/13</t>
  </si>
  <si>
    <t>XII.2. Inwestycje w infrastrukturę ochrony zdrowia o znaczeniu ponadregionalnym - Poprawa jakości diagnostyki i leczenia kardiologiczno-kardiochirurgicznego poprzez zakup specjalistycznego sprzętu medycznego i modernizację budynków Instytutu Kardiologii w Warszawie</t>
  </si>
  <si>
    <t>Instytut Kardiologii im. Prymasa Tysiąclecia Stefana Kardynała Wyszyńskiego</t>
  </si>
  <si>
    <t>04-628</t>
  </si>
  <si>
    <t xml:space="preserve">Alpejska 42 </t>
  </si>
  <si>
    <t>POIS.12.02.00-00-002/14</t>
  </si>
  <si>
    <t>XII.2. Inwestycje w infrastrukturę ochrony zdrowia o znaczeniu ponadregionalnym - Wzmocnienie efektywności i dostępności procedur medycznych w zakresie opieki, pooperacyjnej i intensywnej terapii oraz diagnostyki obrazowej w SP CSK w Warszawie</t>
  </si>
  <si>
    <t xml:space="preserve">Banacha 1A </t>
  </si>
  <si>
    <t>POIS.12.02.00-00-002/15</t>
  </si>
  <si>
    <t>XII.2. Inwestycje w infrastrukturę ochrony zdrowia o znaczeniu ponadregionalnym - Wyższa jakość i dostępność leczenia pacjentów poprzez zakup nowoczesnej aparatury medycznej z zakresu diagnostyki obrazowej i pooperacyjnej w SP CSK w Warszawie</t>
  </si>
  <si>
    <t xml:space="preserve">Stefana Banacha 1A </t>
  </si>
  <si>
    <t>POIS.12.02.00-00-003/08</t>
  </si>
  <si>
    <t>XII.2. Inwestycje w infrastrukturę ochrony zdrowia o znaczeniu ponadregionalnym - Doposażenie Oddziałów Neurochirurgii, Otolaryngologii i Chirurgii w 103 Szpitalu Wojskowym w Olsztynie.</t>
  </si>
  <si>
    <t>Uniwersytecki Szpital Kliniczny w Olsztynie</t>
  </si>
  <si>
    <t/>
  </si>
  <si>
    <t>10-082</t>
  </si>
  <si>
    <t xml:space="preserve">Warszawska 30 </t>
  </si>
  <si>
    <t>POIS.12.02.00-00-003/09</t>
  </si>
  <si>
    <t>XII.2. Inwestycje w infrastrukturę ochrony zdrowia o znaczeniu ponadregionalnym - Rozbudowa Instytutu Kardiologii o nowy Oddział Intensywnej Terapii Kardiologicznej wraz z przebudową Klinik i doposażeniem Instytutu o wysokospecjalistyczny aparat hemodynamiczny przystosowany do pracy hybrydowej</t>
  </si>
  <si>
    <t>POIS.12.02.00-00-003/12</t>
  </si>
  <si>
    <t>XII.2. Inwestycje w infrastrukturę ochrony zdrowia o znaczeniu ponadregionalnym - Poprawa jakości diagnostyki obrazowej i leczenia poprzez wymianę systemu rezonansu magnetycznego w Wojskowym Instytucie Medycznym w Warszawie</t>
  </si>
  <si>
    <t>POIS.12.02.00-00-003/14</t>
  </si>
  <si>
    <t>XII.2. Inwestycje w infrastrukturę ochrony zdrowia o znaczeniu ponadregionalnym - Adaptacja pomieszczeń II piętra i części parteru budynku nr 3 GUMed przy ul. Dębinki 7 w Gdańsku na potrzeby Kliniki Neurologii Rozwojowej</t>
  </si>
  <si>
    <t>Gdański Uniwersytet Medyczny</t>
  </si>
  <si>
    <t>80-210</t>
  </si>
  <si>
    <t xml:space="preserve">Marii Skłodowskiej-Curie 3A </t>
  </si>
  <si>
    <t>POIS.12.02.00-00-004/08</t>
  </si>
  <si>
    <t>XII.2. Inwestycje w infrastrukturę ochrony zdrowia o znaczeniu ponadregionalnym - Poprawa dostępu do usług medycznych o znaczeniu ponadregionalnym przez doposażenie Zakładu Radiologii UCK w Gdańsku w rezonans magnetyczny</t>
  </si>
  <si>
    <t>POIS.12.02.00-00-004/09</t>
  </si>
  <si>
    <t>XII.2. Inwestycje w infrastrukturę ochrony zdrowia o znaczeniu ponadregionalnym - Rozbudowa Szpitala Klinicznego Nr 1 - Centrum Diagnostyki i Leczenia Nowotworów Dziedzicznych PUM</t>
  </si>
  <si>
    <t>Pomorski Uniwersytet Medyczny w Szczecinie</t>
  </si>
  <si>
    <t>70-204</t>
  </si>
  <si>
    <t xml:space="preserve">Rybacka 1 </t>
  </si>
  <si>
    <t>POIS.12.02.00-00-004/12</t>
  </si>
  <si>
    <t>XII.2. Inwestycje w infrastrukturę ochrony zdrowia o znaczeniu ponadregionalnym - Utworzenie Ponadregionalnego Centrum Zabiegowego z uwzględnieniem leczenia operacyjnego schorzeń onkologicznych oraz transplantologii w SPSK Nr 4 w Lublinie</t>
  </si>
  <si>
    <t>Samodzielny Publiczny Szpital Kliniczny Nr 4 w Lublinie</t>
  </si>
  <si>
    <t>POIS.12.02.00-00-005/08</t>
  </si>
  <si>
    <t>XII.2. Inwestycje w infrastrukturę ochrony zdrowia o znaczeniu ponadregionalnym - Zwiększenie dostępności i jakości świadczeń medycznych w SPDSK w Warszawie poprzez zakup aparatu RTG i Tomografu komputerowego.</t>
  </si>
  <si>
    <t>Samodzielny Publiczny Dziecięcy Szpital Kliniczny</t>
  </si>
  <si>
    <t>00-576</t>
  </si>
  <si>
    <t xml:space="preserve">Marszałkowska 24 </t>
  </si>
  <si>
    <t>POIS.12.02.00-00-005/09</t>
  </si>
  <si>
    <t>XII.2. Inwestycje w infrastrukturę ochrony zdrowia o znaczeniu ponadregionalnym - Poprawa efektywności leczenia chorób płuc w Instytucie Gruźlicy i Chorób Płuc w Warszawie</t>
  </si>
  <si>
    <t>Instytut Gruźlicy i Chorób Płuc</t>
  </si>
  <si>
    <t>01-138</t>
  </si>
  <si>
    <t xml:space="preserve">Płocka 26 </t>
  </si>
  <si>
    <t>POIS.12.02.00-00-005/12</t>
  </si>
  <si>
    <t>XII.2. Inwestycje w infrastrukturę ochrony zdrowia o znaczeniu ponadregionalnym - Poprawa jakości i efektywności diagnostyki onkologicznej w Polsce poprzez zakup nowego aparatu rezonansu magnetycznego dla Centrum Onkologii Oddział w Gliwicach</t>
  </si>
  <si>
    <t>Centrum Onkologii - Instytut im. Marii Skłodowskiej-Curie Oddział w Gliwicach</t>
  </si>
  <si>
    <t>Gliwice</t>
  </si>
  <si>
    <t>44-101</t>
  </si>
  <si>
    <t xml:space="preserve">Wybrzeże Armii Krajowej 15 </t>
  </si>
  <si>
    <t>POIS.12.02.00-00-006/12</t>
  </si>
  <si>
    <t xml:space="preserve">XII.2. Inwestycje w infrastrukturę ochrony zdrowia o znaczeniu ponadregionalnym - Ponadregionalne Centrum Onkologii Dziecięcej we Wrocławiu – „Przylądek Nadziei”. Rozbudowa Akademickiego Szpitala Klinicznego we Wrocławiu o nowy blok Kliniki Transplantacji Szpiku, Onkologii i Hematologii Dziecięcej. </t>
  </si>
  <si>
    <t>Uniwersytet Medyczny im. Piastów Śląskich we Wrocławiu</t>
  </si>
  <si>
    <t>50-367</t>
  </si>
  <si>
    <t xml:space="preserve">Wybrzeże L. Pasteura 1 </t>
  </si>
  <si>
    <t>POIS.12.02.00-00-007/08</t>
  </si>
  <si>
    <t>XII.2. Inwestycje w infrastrukturę ochrony zdrowia o znaczeniu ponadregionalnym - Zakup aparatury i sprzętu medycznego dla Zakładu Diagnostyki Laboratoryjnej i Immunologii Klinicznej Wieku Rozwojowego w SPDSK w Warszawie</t>
  </si>
  <si>
    <t>POIS.12.02.00-00-007/12</t>
  </si>
  <si>
    <t>XII.2. Inwestycje w infrastrukturę ochrony zdrowia o znaczeniu ponadregionalnym - Doposażenie w aparaturę medyczną Instytutu Reumatologii w Warszawie metodą na zwiększenie jakości dostępności do specjalistycznych świadczeń zdrowotnych.</t>
  </si>
  <si>
    <t>Instytut Reumatologii im. prof. dr hab. med. Eleonory Reicher</t>
  </si>
  <si>
    <t>02-637</t>
  </si>
  <si>
    <t xml:space="preserve">Spartańska 1 </t>
  </si>
  <si>
    <t>POIS.12.02.00-00-008/08</t>
  </si>
  <si>
    <t>XII.2. Inwestycje w infrastrukturę ochrony zdrowia o znaczeniu ponadregionalnym - Poprawa diagnostyki obrazowej w 4 Wojskowym Szpitalu Klinicznym we Wrocławiu.</t>
  </si>
  <si>
    <t>POIS.12.02.00-00-008/12</t>
  </si>
  <si>
    <t>XII.2. Inwestycje w infrastrukturę ochrony zdrowia o znaczeniu ponadregionalnym - Poprawa jakości specjalistycznych usług medycznych poprzez remont oraz zakup nowoczesnego wyposażenia dla Kliniki Neonatologii oraz Kliniki Intensywnej Terapii Wad Wrodzonych Noworodków i Niemowląt w Instytucie "CZMP" w Łodzi</t>
  </si>
  <si>
    <t>Instytut "Centrum Zdrowia Matki Polki"</t>
  </si>
  <si>
    <t>93-338</t>
  </si>
  <si>
    <t xml:space="preserve">Rzgowska 281/289 </t>
  </si>
  <si>
    <t>POIS.12.02.00-00-009/08</t>
  </si>
  <si>
    <t>XII.2. Inwestycje w infrastrukturę ochrony zdrowia o znaczeniu ponadregionalnym - Wymiana aparatu RTG w celu poprawy jakości i dostępności usług z zakresu diagnostyki obrazowej dla mieszkańców całego kraju.</t>
  </si>
  <si>
    <t>Samodzielny Publiczny Szpital Kliniczny im. prof. W. Orłowskiego Centrum Medycznego Kształcenia Podyplomowego</t>
  </si>
  <si>
    <t>00-416</t>
  </si>
  <si>
    <t xml:space="preserve">Czerniakowska 231 </t>
  </si>
  <si>
    <t>POIS.12.02.00-00-010/08</t>
  </si>
  <si>
    <t>XII.2. Inwestycje w infrastrukturę ochrony zdrowia o znaczeniu ponadregionalnym - Zakup nowoczesnego sprzętu na potrzeby ponadregionalnego Centrum Chirurgii Endowaskularnej</t>
  </si>
  <si>
    <t>Akademia Medyczna im. Piastów Śląskich we Wrocławiu</t>
  </si>
  <si>
    <t xml:space="preserve">Pasteura 1 </t>
  </si>
  <si>
    <t>POIS.12.02.00-00-011/08</t>
  </si>
  <si>
    <t>XII.2. Inwestycje w infrastrukturę ochrony zdrowia o znaczeniu ponadregionalnym - Modernizacja Oddziału Chirurgicznego w Uniwersyteckim Szpitalu Dziecięcym w Krakowie.</t>
  </si>
  <si>
    <t>Uniwersytecki Szpital Dziecięcy w Krakowie</t>
  </si>
  <si>
    <t>30-663</t>
  </si>
  <si>
    <t xml:space="preserve">Wielicka 265 </t>
  </si>
  <si>
    <t>POIS.12.02.00-00-012/08</t>
  </si>
  <si>
    <t>XII.2. Inwestycje w infrastrukturę ochrony zdrowia o znaczeniu ponadregionalnym - Poprawa jakości i dostępności badań diagnostycznych oferowanych przez 107 Szpital Wojskowy w Wałczu poprzez zakup specjalistycznej aparatury medycznej.</t>
  </si>
  <si>
    <t>107 Szpital Wojskowy z Przychodnią - Samodzielny Publiczny Zakład Opieki Zdrowotnej</t>
  </si>
  <si>
    <t>Wałcz</t>
  </si>
  <si>
    <t>78-600</t>
  </si>
  <si>
    <t xml:space="preserve">Kołobrzeska 44 </t>
  </si>
  <si>
    <t>POIS.12.02.00-00-013/08</t>
  </si>
  <si>
    <t>XII.2. Inwestycje w infrastrukturę ochrony zdrowia o znaczeniu ponadregionalnym - Modernizacja Katedry Ginekologii i Położnictwa UJ CM w Krakowie - przebudowa istniejących bloków porodowych wraz z wyposażeniem</t>
  </si>
  <si>
    <t>Uniwersytet Jagielloński, Collegium Medicum</t>
  </si>
  <si>
    <t>31-008</t>
  </si>
  <si>
    <t xml:space="preserve">Św. Anny 12 </t>
  </si>
  <si>
    <t>POIS.12.02.00-00-015/08</t>
  </si>
  <si>
    <t>XII.2. Inwestycje w infrastrukturę ochrony zdrowia o znaczeniu ponadregionalnym - Rozwój innowacyjnej chirurgii poprzez utworzenie nowoczesnego Bloku Operacyjnego oraz OAiIT w SPSK Nr 1 im. Prof. S. Szyszko ŚUM - etap II</t>
  </si>
  <si>
    <t>Samodzielny Publiczny Szpital Kliniczny Nr 1 im. Prof. Stanisława Szyszko Śląskiego Uniwersytetu Medycznego w Katowicach</t>
  </si>
  <si>
    <t xml:space="preserve">3-go Maja 13-15 </t>
  </si>
  <si>
    <t>POIS.12.02.00-00-016/08</t>
  </si>
  <si>
    <t>XII.2. Inwestycje w infrastrukturę ochrony zdrowia o znaczeniu ponadregionalnym - Poprawa jakości i efektywności diagnostyki onkologicznej w Polsce poprzez wymianę aparatury obrazowej w medycynie nuklearnej.</t>
  </si>
  <si>
    <t>Centrum Onkologii - Instytut im. Marii Skłodowskiej-Curie</t>
  </si>
  <si>
    <t>POIS.12.02.00-00-017/08</t>
  </si>
  <si>
    <t>XII.2. Inwestycje w infrastrukturę ochrony zdrowia o znaczeniu ponadregionalnym - Rozbudowa Szpitala Specjalistycznego MSWiA w Otwocku, w celu dostosowania oddziałów terapii uzależnień i rehabilitacji medycznej do wymagań prawnych.</t>
  </si>
  <si>
    <t>Samodzielny Publiczny Zakład Opieki Zdrowotnej Szpital Specjalistyczny Ministerstwa Spraw Wewnętrznych w Otwocku</t>
  </si>
  <si>
    <t xml:space="preserve">Bolesława Prusa 1/3 </t>
  </si>
  <si>
    <t>POIS.12.02.00-00-018/08</t>
  </si>
  <si>
    <t>XII.2. Inwestycje w infrastrukturę ochrony zdrowia o znaczeniu ponadregionalnym - Poprawa jakości, efektywności i dostępności do specjalistycznej opieki nad noworodkiem w GPSK w Poznaniu poprzez zakup nowoczesnej aparatury medycznej.</t>
  </si>
  <si>
    <t>Ginekologiczno-Położniczy Szpital Kliniczny Uniwersytetu Medycznego im. Karola Marcinkowskiego w Poznaniu</t>
  </si>
  <si>
    <t>60-535</t>
  </si>
  <si>
    <t xml:space="preserve">Polna 33 </t>
  </si>
  <si>
    <t>POIS.12.02.00-00-019/08</t>
  </si>
  <si>
    <t>XII.2. Inwestycje w infrastrukturę ochrony zdrowia o znaczeniu ponadregionalnym - Wzrost jakości i dostępności diagnostyki obrazowej w Szpitalu Klinicznym Przemienienia Pańskiego UM w Poznaniu poprzez rozbudowę i zakup wyposażenia.</t>
  </si>
  <si>
    <t>Szpital Kliniczny Przemienienia Pańskiego Uniwersytetu Medycznego im. Karola Marcinkowskiego w Poznaniu</t>
  </si>
  <si>
    <t>61-848</t>
  </si>
  <si>
    <t xml:space="preserve">Długa 1/2 </t>
  </si>
  <si>
    <t>POIS.12.02.00-00-021/08</t>
  </si>
  <si>
    <t>XII.2. Inwestycje w infrastrukturę ochrony zdrowia o znaczeniu ponadregionalnym - Utworzenie Makroregionalnego Centrum Inwazyjnej Diagnostyki i Chirurgicznego Leczenia Raka Płuca w SPSK Nr 4 w Lublinie.</t>
  </si>
  <si>
    <t>POIS.12.02.00-00-022/08</t>
  </si>
  <si>
    <t>XII.2. Inwestycje w infrastrukturę ochrony zdrowia o znaczeniu ponadregionalnym - Modernizacja Kliniki Pneumonologii, Onkologii i Alergologii w SPSK nr 4 w Lublinie celem zwiększenia skuteczności wczesnej diagnostyki raka płuca</t>
  </si>
  <si>
    <t>POIS.12.02.00-00-023/08</t>
  </si>
  <si>
    <t>XII.2. Inwestycje w infrastrukturę ochrony zdrowia o znaczeniu ponadregionalnym - Zwiększenie dostępności i jakości świadczeń zdrowotnych poprzez zakup nowoczesnej aparatury medycznej dla Dziecięcego Szpitala Klinicznego w Lublinie.</t>
  </si>
  <si>
    <t>Dziecięcy Szpital Kliniczny imienia profesora Antoniego Gębali</t>
  </si>
  <si>
    <t>20-093</t>
  </si>
  <si>
    <t xml:space="preserve">Chodźki 2 </t>
  </si>
  <si>
    <t>POIS.12.02.00-00-024/08</t>
  </si>
  <si>
    <t>XII.2. Inwestycje w infrastrukturę ochrony zdrowia o znaczeniu ponadregionalnym - Dostosowanie obiektów Szpitala Uniwersyteckiego im. dr. A. Jurasza w Bydgoszczy do wymagań ochrony przeciwpożarowej - etap I</t>
  </si>
  <si>
    <t>Szpital Uniwersytecki nr 1 im. dr A. Jurasza w Bydgoszczy</t>
  </si>
  <si>
    <t>POIS.12.02.00-00-026/08</t>
  </si>
  <si>
    <t>XII.2. Inwestycje w infrastrukturę ochrony zdrowia o znaczeniu ponadregionalnym - Wzrost dostępności wysokospecjalistycznych świadczeń zdrowotnych przez wymianę aparatu rezonansu magnetycznego w Szpitalu Uniwersyteckim w Bydgoszczy.</t>
  </si>
  <si>
    <t>POIS.12.02.00-00-029/08</t>
  </si>
  <si>
    <t>XII.2. Inwestycje w infrastrukturę ochrony zdrowia o znaczeniu ponadregionalnym - Poprawa jakości usług medycznych poprzez zakup aparatury obrazowej oraz wyrobów medycznych dla SP ZOZ Szpitala Specjalistycznego MSWiA w Głuchołazach.</t>
  </si>
  <si>
    <t>Samodzielny Publiczny Zakład Opieki Zdrowotnej Szpital Specjalistyczny Ministerstwa Spraw Wewnętrznych i Administracji</t>
  </si>
  <si>
    <t>Głuchołazy</t>
  </si>
  <si>
    <t>48-340</t>
  </si>
  <si>
    <t xml:space="preserve">M.Karłowicza 40 </t>
  </si>
  <si>
    <t>POIS.12.02.00-00-030/08</t>
  </si>
  <si>
    <t>XII.2. Inwestycje w infrastrukturę ochrony zdrowia o znaczeniu ponadregionalnym - Poprawa jakości i dostępności usług medycznych poprzez zakup aparatury obrazowej i wyrobów medycznych dla Instytutu Kardiologii w Warszawie.</t>
  </si>
  <si>
    <t>POIS.12.02.00-00-031/08</t>
  </si>
  <si>
    <t>XII.2. Inwestycje w infrastrukturę ochrony zdrowia o znaczeniu ponadregionalnym - Dostosowanie Izby Przyjęć do wymogów określonych przepisami prawa oraz unowocześnienie pracowni zakładów diagnostyki obrazowej ZOZ MSWiA w Rzeszowie</t>
  </si>
  <si>
    <t>Samodzielny Publiczny Zakład Opieki Zdrowotnej Ministerstwa Spraw Wewnętrznych w Rzeszowie</t>
  </si>
  <si>
    <t>35-111</t>
  </si>
  <si>
    <t xml:space="preserve">Krakowska 16 </t>
  </si>
  <si>
    <t>POIS.12.02.00-00-035/08</t>
  </si>
  <si>
    <t>XII.2. Inwestycje w infrastrukturę ochrony zdrowia o znaczeniu ponadregionalnym - Poprawa jakości świadczeń medycznych poprzez zakup aparatury obrazowej i sprzętu medycznego służącego do diagnostyki i terapii w ZOZ MSWiA w Łodzi.</t>
  </si>
  <si>
    <t>Zakład Opieki Zdrowotnej Ministerstwa Spraw Wewnętrznych i Administracji w Łodzi</t>
  </si>
  <si>
    <t>91-425</t>
  </si>
  <si>
    <t xml:space="preserve">Północna 42 </t>
  </si>
  <si>
    <t>POIS.12.02.00-00-036/08</t>
  </si>
  <si>
    <t>XII.2. Inwestycje w infrastrukturę ochrony zdrowia o znaczeniu ponadregionalnym - Modernizacja Oddziału Chorób Dziecięcych i Noworodkowych z Centrum Alergologii i Dermatologii Dziecięcej Centralnego Szpitala Klinicznego Ministerstwa Spraw Wewnętrznych i Administracji w Warszawie.</t>
  </si>
  <si>
    <t>Centralny Szpital Kliniczny Ministerstwa Spraw Wewnętrznych w Warszawie</t>
  </si>
  <si>
    <t xml:space="preserve">Wołoska 137 </t>
  </si>
  <si>
    <t>POIS.12.02.00-00-037/08</t>
  </si>
  <si>
    <t>XII.2. Inwestycje w infrastrukturę ochrony zdrowia o znaczeniu ponadregionalnym - Poprawa jakości świadczenia usług medycznych w zakresie chirurgii małoinwazyjnej w Klinice chirurgii gastroenterologicznej i transplantologii w CSK MSWiA w Warszawie.</t>
  </si>
  <si>
    <t>POIS.12.02.00-00-038/08</t>
  </si>
  <si>
    <t>XII.2. Inwestycje w infrastrukturę ochrony zdrowia o znaczeniu ponadregionalnym - Adaptacja pomieszczeń i wyposażenie w sprzęt medyczny OKAiIT USK nr 1 im. N. Barlickiego w Łodzi, gm. M. Łódź, pow. m. łódzki, woj. łódzkie.</t>
  </si>
  <si>
    <t>Samodzielny Publiczny Zakład Opieki Zdrowotnej Uniwersytecki Szpital Kliniczny Nr 1 im. Norberta Barlickiego Uniwersytetu Medycznego w Łodzi</t>
  </si>
  <si>
    <t>90-153</t>
  </si>
  <si>
    <t xml:space="preserve">Kopcińskiego 22 </t>
  </si>
  <si>
    <t>POIS.12.02.00-00-039/08</t>
  </si>
  <si>
    <t>XII.2. Inwestycje w infrastrukturę ochrony zdrowia o znaczeniu ponadregionalnym - Zakup niezbędnej aparatury obrazowej i wyrobów medycznych na potrzeby SCM w Polanicy-Zdroju</t>
  </si>
  <si>
    <t>Specjalistyczne Centrum Medyczne Spółka Akcyjna</t>
  </si>
  <si>
    <t>Polanica-Zdrój</t>
  </si>
  <si>
    <t xml:space="preserve">Jana Pawła II 2 </t>
  </si>
  <si>
    <t>POIS.12.02.00-00-041/08</t>
  </si>
  <si>
    <t>XII.2. Inwestycje w infrastrukturę ochrony zdrowia o znaczeniu ponadregionalnym - Zakup i instalacja SPECT-CT oraz modernizacja ośrodka medycyny nuklearnej w Oddziale Klinicznym Endokrynologii Szpitala Uniwersyteckiego w Krakowie.</t>
  </si>
  <si>
    <t>POIS.12.02.00-00-042/08</t>
  </si>
  <si>
    <t>XII.2. Inwestycje w infrastrukturę ochrony zdrowia o znaczeniu ponadregionalnym - Zakup aparatury obrazowej i wyrobów medycznych na potrzeby Bloku Operacyjnego oraz Oddziału Intensywnej Opieki Sercowo-Naczyniowej SCCS w Zabrzu.</t>
  </si>
  <si>
    <t xml:space="preserve">Szpitalna 2 </t>
  </si>
  <si>
    <t>POIS.12.02.00-00-043/08</t>
  </si>
  <si>
    <t>XII.2. Inwestycje w infrastrukturę ochrony zdrowia o znaczeniu ponadregionalnym - Podniesienie jakości i dostępności specjalistycznych świadczeń zdrowotnych poprzez modernizację i doposażenie Centrum Rehabilitacji w Jedlcu</t>
  </si>
  <si>
    <t>Centrum Rehabilitacji Rolników Kasy Rolniczego Ubezpieczenia Społecznego w Jedlcu</t>
  </si>
  <si>
    <t>Gołuchów</t>
  </si>
  <si>
    <t>63-322</t>
  </si>
  <si>
    <t xml:space="preserve">Jedlec - </t>
  </si>
  <si>
    <t>POIS.12.02.00-00-044/08</t>
  </si>
  <si>
    <t>XII.2. Inwestycje w infrastrukturę ochrony zdrowia o znaczeniu ponadregionalnym - Zakup aparatury obrazowej oraz wyrobów medycznych na potrzeby Pracowni Hemodynamiki i Diagnostyki Obrazowej SCCS w Zabrzu.</t>
  </si>
  <si>
    <t xml:space="preserve">M. Curie-Skłodowskiej 9 </t>
  </si>
  <si>
    <t>POIS.12.02.00-00-046/08</t>
  </si>
  <si>
    <t>XII.2. Inwestycje w infrastrukturę ochrony zdrowia o znaczeniu ponadregionalnym - Stworzenie w Uniwersyteckim Szpitalu Klinicznym nr 2 im. Wojskowej Akademii Medycznej w Łodzi całodobowego Centrum Endoskopowego Leczenia Krwawień</t>
  </si>
  <si>
    <t>Samodzielny Publiczny Zakład Opieki Zdrowotnej Uniwersytecki Szpital Kliniczny im. Wojskowej Akademii Medycznej Uniwersytetu Medycznego w Łodzi - Centralny Szpital Weteranów</t>
  </si>
  <si>
    <t>90-549</t>
  </si>
  <si>
    <t xml:space="preserve">Żeromskiego 113 </t>
  </si>
  <si>
    <t>POIS.12.02.00-00-047/08</t>
  </si>
  <si>
    <t>XII.2. Inwestycje w infrastrukturę ochrony zdrowia o znaczeniu ponadregionalnym - Dobra diagnoza podstawą skutecznego leczenia - wyposażenie Zakładu Diagnostyki Obrazowej ZOZ MSWiA w Białymstoku w nowoczesny tomograf komputerowy.</t>
  </si>
  <si>
    <t>Samodzielny Publiczny Zakład Opieki Zdrowotnej Ministerstwa Spraw Wewnętrznych w Białymstoku</t>
  </si>
  <si>
    <t>15-471</t>
  </si>
  <si>
    <t xml:space="preserve">Fabryczna 27 </t>
  </si>
  <si>
    <t>POIS.12.02.00-00-048/08</t>
  </si>
  <si>
    <t>XII.2. Inwestycje w infrastrukturę ochrony zdrowia o znaczeniu ponadregionalnym - Zakup specjalistycznego sprzętu medycznego na potrzeby Szpitala Uniwersyteckiego Nr 2 im. dr Jana Biziela w Bydgoszczy.</t>
  </si>
  <si>
    <t>POIS.12.02.00-00-049/08</t>
  </si>
  <si>
    <t>XII.2. Inwestycje w infrastrukturę ochrony zdrowia o znaczeniu ponadregionalnym - Zakup aparatury medycznej wraz z ucyfrowieniem Zakładu Diagnostyki Obrazowej 1 Szpitala Wojskowego z Przychodnią SP ZOZ w Lublinie.</t>
  </si>
  <si>
    <t>1 Szpital Wojskowy z Przychodnią Samodzielny Publiczny Zakład Opieki Zdrowotnej w Lublinie</t>
  </si>
  <si>
    <t>20-904</t>
  </si>
  <si>
    <t xml:space="preserve">Aleje Racławickie 23 </t>
  </si>
  <si>
    <t>POIS.12.02.00-00-050/08</t>
  </si>
  <si>
    <t xml:space="preserve">XII.2. Inwestycje w infrastrukturę ochrony zdrowia o znaczeniu ponadregionalnym - Przebudowa parteru Kliniki Okulistyki oraz zakup aparatury medycznej w celu zwiększenia jakości specjalistycznych usług w SPSK Nr 2 PAM w Szczecinie. </t>
  </si>
  <si>
    <t>Samodzielny Publiczny Szpital Kliniczny Nr 2 PUM w Szczecinie</t>
  </si>
  <si>
    <t>70-111</t>
  </si>
  <si>
    <t xml:space="preserve">Powstańców Wielkopolskich 72 </t>
  </si>
  <si>
    <t>POIS.12.02.00-00-051/08</t>
  </si>
  <si>
    <t>XII.2. Inwestycje w infrastrukturę ochrony zdrowia o znaczeniu ponadregionalnym - Modernizacja oddziałów neurologii w celu podniesienia jakości i dostępności do świadczeń zdrowotnych oferowanych przez IPIN w Warszawie.</t>
  </si>
  <si>
    <t>Instytut Psychiatrii i Neurologii</t>
  </si>
  <si>
    <t>02-957</t>
  </si>
  <si>
    <t xml:space="preserve">Sobieskiego 9 </t>
  </si>
  <si>
    <t>POIS.12.02.00-00-052/08</t>
  </si>
  <si>
    <t>XII.2. Inwestycje w infrastrukturę ochrony zdrowia o znaczeniu ponadregionalnym - Radiologia XXI wieku - poprawa jakości diagnostyki rentgenowskiej w UDSK w Białymstoku poprzez wymianę dwóch przestarzałych aparatów RTG</t>
  </si>
  <si>
    <t>Uniwersytecki Dziecięcy Szpital Kliniczny im. L. Zamenhofa w Białymstoku</t>
  </si>
  <si>
    <t>15-274</t>
  </si>
  <si>
    <t xml:space="preserve">J. Waszyngtona 17 </t>
  </si>
  <si>
    <t>POIS.12.02.00-00-053/08</t>
  </si>
  <si>
    <t>XII.2. Inwestycje w infrastrukturę ochrony zdrowia o znaczeniu ponadregionalnym - Podniesienie jakości wysokospecjalistycznych procedur medycznych dla dzieci poprzez dostawę sprzętu medycznego dla Instytutu Matki i Dziecka w Warszawie.</t>
  </si>
  <si>
    <t>Instytut Matki i Dziecka</t>
  </si>
  <si>
    <t>01-211</t>
  </si>
  <si>
    <t xml:space="preserve">Kasprzaka 17A </t>
  </si>
  <si>
    <t>POIS.12.02.00-00-054/08</t>
  </si>
  <si>
    <t>XII.2. Inwestycje w infrastrukturę ochrony zdrowia o znaczeniu ponadregionalnym - Podniesienie dostępu do nowoczesnych sposobów diagnozowania nowotworów poprzez wyposażenie Centrum Onkologii Oddział w Krakowie SPECT/CT</t>
  </si>
  <si>
    <t>Centrum Onkologii - Instytut im. Marii Skłodowskiej-Curie Oddział w Krakowie</t>
  </si>
  <si>
    <t>31-115</t>
  </si>
  <si>
    <t xml:space="preserve">Garncarska 11 </t>
  </si>
  <si>
    <t>POIS.12.02.00-00-055/08</t>
  </si>
  <si>
    <t>XII.2. Inwestycje w infrastrukturę ochrony zdrowia o znaczeniu ponadregionalnym - Podniesienie jakości wysokospecjalistycznych procedur medycznych dla pacjentów Szpitala MSWiA w Lublinie poprzez doposażenie pomieszczeń szpitalnych.</t>
  </si>
  <si>
    <t>POIS.12.02.00-00-056/08</t>
  </si>
  <si>
    <t>XII.2. Inwestycje w infrastrukturę ochrony zdrowia o znaczeniu ponadregionalnym - Zakup aparatury obrazowej oraz dostosowanie infrastruktury technicznej w celu utworzenia Teleradiologicznego Centrum Diagnostycznego w WIM.</t>
  </si>
  <si>
    <t>Warszawa 44</t>
  </si>
  <si>
    <t>POIS.12.02.00-00-057/08</t>
  </si>
  <si>
    <t>XII.2. Inwestycje w infrastrukturę ochrony zdrowia o znaczeniu ponadregionalnym - Modernizacja, zakup sprzętu diagnostycznego i dystrybucja obrazu cyfrowego w Zakładzie Diagnostyki Obrazowej.</t>
  </si>
  <si>
    <t>110 Szpital Wojskowy z Przychodnią Samodzielny Publiczny Zakład Opieki Zdrowotnej w Elblągu</t>
  </si>
  <si>
    <t xml:space="preserve">Komeńskiego 35 </t>
  </si>
  <si>
    <t>POIS.12.02.00-00-058/08</t>
  </si>
  <si>
    <t>XII.2. Inwestycje w infrastrukturę ochrony zdrowia o znaczeniu ponadregionalnym - Przebudowa pomieszczeń III Oddziału Propedeutyki Pediatrii i Chorób Metabolicznych Kości w Łodzi, przy ul. Spornej 36/50</t>
  </si>
  <si>
    <t>Samodzielny Publiczny Zakład Opieki Zdrowotnej Uniwersytecki Szpital Kliniczny Nr 4 im. Marii Konopnickiej Uniwersytetu Medycznego w Łodzi</t>
  </si>
  <si>
    <t>91-738</t>
  </si>
  <si>
    <t xml:space="preserve">Sporna 36/50 </t>
  </si>
  <si>
    <t>POIS.12.02.00-00-060/08</t>
  </si>
  <si>
    <t>XII.2. Inwestycje w infrastrukturę ochrony zdrowia o znaczeniu ponadregionalnym - Opieka nad dzieckiem z niską wagą urodzeniową i wadami wrodzonymi w okresie przedporodowym, porodowym i poporodowym w ICZMP w Łodzi.</t>
  </si>
  <si>
    <t>POIS.12.02.00-00-061/08</t>
  </si>
  <si>
    <t>XII.2. Inwestycje w infrastrukturę ochrony zdrowia o znaczeniu ponadregionalnym - Poprawa efektywności przyjęć oraz dostępności i jakości diagnostyki i terapii chorób płuc ( I etap) w Instytucie Gruźlicy i Chorób Płuc w Warszawie</t>
  </si>
  <si>
    <t>POIS.12.02.00-00-062/08</t>
  </si>
  <si>
    <t>XII.2. Inwestycje w infrastrukturę ochrony zdrowia o znaczeniu ponadregionalnym - Zwiększenie dostępności i jakości diagnostycznych świadczeń zdrowotnych poprzez doposażenie Zakładu Diagnostyki Obrazowej ICZMP w Łodzi.</t>
  </si>
  <si>
    <t>POIS.12.02.00-00-063/08</t>
  </si>
  <si>
    <t>XII.2. Inwestycje w infrastrukturę ochrony zdrowia o znaczeniu ponadregionalnym - Remont Bloku Operacyjnego "A" Instytutu Centrum Zdrowia Matki Polki w Łodzi wraz z zakupem nowoczesnego wyposażenia.</t>
  </si>
  <si>
    <t>POIS.12.02.00-00-064/08</t>
  </si>
  <si>
    <t>XII.2. Inwestycje w infrastrukturę ochrony zdrowia o znaczeniu ponadregionalnym - Poprawa dostępności i jakości leczenia specjalistycznego poprzez stworzenie Centrum Diagnostyki i Leczenia Żylnej Choroby Zakrzepowo Zatorowej w Szpitalu Dzieciątka Jezus</t>
  </si>
  <si>
    <t>POIS.12.02.00-00-065/08</t>
  </si>
  <si>
    <t>XII.2. Inwestycje w infrastrukturę ochrony zdrowia o znaczeniu ponadregionalnym - Zwiększenie dostępności i jakości świadczeń zdrowotnych przez doposażenie Centrum Profilaktyki Nowotworów w Centrum Onkologii w Warszawie.</t>
  </si>
  <si>
    <t>02-781</t>
  </si>
  <si>
    <t xml:space="preserve">Wilhelma Konrada Roentgena 5 </t>
  </si>
  <si>
    <t>POIS.12.02.00-00-066/08</t>
  </si>
  <si>
    <t>XII.2. Inwestycje w infrastrukturę ochrony zdrowia o znaczeniu ponadregionalnym - Zwiększenie dostępności i jakości świadczeń z zakresu diagnostyki i terapii izotopowej przez doposażenie ZMNiEO w Centrum Onkologii w Warszawie.</t>
  </si>
  <si>
    <t xml:space="preserve">W.K. Roentgena 5 </t>
  </si>
  <si>
    <t>POIS.12.02.00-00-067/08</t>
  </si>
  <si>
    <t>XII.2. Inwestycje w infrastrukturę ochrony zdrowia o znaczeniu ponadregionalnym - Przebudowa pomieszczeń parteru budynku SPSK 1 PUM dla Klinik: Anestezjologii i Intensywnej Terapii oraz Otolaryngologii i Onkologii Laryngologicznej</t>
  </si>
  <si>
    <t>POIS.12.02.00-00-068/08</t>
  </si>
  <si>
    <t>XII.2. Inwestycje w infrastrukturę ochrony zdrowia o znaczeniu ponadregionalnym - Zakup aparatury oraz sprzętu medycznego w celu dostosowania ZOZ MSWiA w Szczecinie do wymagań rozporządzenia Ministra Zdrowia z dnia 10.11.2006r.</t>
  </si>
  <si>
    <t>Samodzielny Publiczny Zakład Opieki Zdrowotnej Ministerstwa Spraw Wewnętrznych w Szczecinie</t>
  </si>
  <si>
    <t>70-382</t>
  </si>
  <si>
    <t xml:space="preserve">Jagiellońska 44 </t>
  </si>
  <si>
    <t>POIS.12.02.00-00-069/08</t>
  </si>
  <si>
    <t>XII.2. Inwestycje w infrastrukturę ochrony zdrowia o znaczeniu ponadregionalnym - Poprawa jakości usług medycznych poprzez zakup angiografu wraz z adaptacją pomieszczeń dla Wojskowego Instytutu Medycznego w Warszawie</t>
  </si>
  <si>
    <t>POIS.12.02.00-00-070/08</t>
  </si>
  <si>
    <t>XII.2. Inwestycje w infrastrukturę ochrony zdrowia o znaczeniu ponadregionalnym - Zakup wyrobów medycznych dla potrzeb SPCSK w Katowicach w celu poprawy jakości wysokospecjalistycznych procedur endoskopowych</t>
  </si>
  <si>
    <t>Samodzielny Publiczny Centralny Szpital Kliniczny im. prof. Kornela Gibińskiego Śląskiego Uniwersytetu Medycznego w Katowicach</t>
  </si>
  <si>
    <t>Katowice</t>
  </si>
  <si>
    <t>40-752</t>
  </si>
  <si>
    <t xml:space="preserve">Medyków 14 </t>
  </si>
  <si>
    <t>POIS.12.02.00-00-071/08</t>
  </si>
  <si>
    <t>XII.2. Inwestycje w infrastrukturę ochrony zdrowia o znaczeniu ponadregionalnym - Zakup urządzeń medycznych dla potrzeb SPCSK w Katowicach w celu poprawy jakości lecznictwa wysokospecjalistycznego OAiIT.</t>
  </si>
  <si>
    <t>POIS.12.02.00-00-072/08</t>
  </si>
  <si>
    <t>XII.2. Inwestycje w infrastrukturę ochrony zdrowia o znaczeniu ponadregionalnym - Zakup aparatury obrazowej dla Szpitala Klinicznego nr 3 w Zabrzu w celu poprawy jakości lecznictwa wysokospecjalistycznego.</t>
  </si>
  <si>
    <t>Samodzielny Publiczny Szpital Kliniczny Nr 1 im. prof. Stanisława Szyszko Śląskiego Uniwersytetu Medycznego w Katowicach</t>
  </si>
  <si>
    <t>POIS.12.02.00-00-073/08</t>
  </si>
  <si>
    <t>XII.2. Inwestycje w infrastrukturę ochrony zdrowia o znaczeniu ponadregionalnym - Podniesienie jakości i dostępności świadczeń zdrowotnych poprzez wymianę aparatury medycznej i modernizację klinik Instytutu Reumatologii w Warszawie.</t>
  </si>
  <si>
    <t>POIS.12.02.00-00-076/08</t>
  </si>
  <si>
    <t>XII.2. Inwestycje w infrastrukturę ochrony zdrowia o znaczeniu ponadregionalnym - Podniesienie bezpieczeństwa diagnostyki obrazowej poprzez unowocześnienie aparatury medycznej w Zakładzie Radiologii USK w Białymstoku.</t>
  </si>
  <si>
    <t>POIS.12.02.00-00-077/08</t>
  </si>
  <si>
    <t>XII.2. Inwestycje w infrastrukturę ochrony zdrowia o znaczeniu ponadregionalnym - Zapewnienie standardów opieki medycznej na Bloku Operacyjnym i Oddziale Intensywnej Terapii USK w Białymstoku.</t>
  </si>
  <si>
    <t>Wsparcie baz Lotniczego Pogotowia Ratunkowego (roboty budowlane, doposażenie) - etap 2</t>
  </si>
  <si>
    <t>SAMODZIELNY PUBLICZNY WOJEWÓDZKI SZPITAL SPECJALISTYCZNY W CHEŁMIE</t>
  </si>
  <si>
    <t>LUBELSKIE</t>
  </si>
  <si>
    <t>WOJEWÓDZKI SZPITAL ZESPOLONY IM. L. RYDYGIERA W TORUNIU</t>
  </si>
  <si>
    <t>KUJAWSKO-POMORSKIE</t>
  </si>
  <si>
    <t>Przebudowa i rozbudowa Szpitalnego Oddziału Ratunkowego w Szpitalu Uniwersyteckim nr 2 im. dr. Jana Biziela w Bydgoszczy</t>
  </si>
  <si>
    <t>SZPITAL UNIWERSYTECKI NR. 2 IM. DR. JANA BIZIELA W BYDGOSZCZY</t>
  </si>
  <si>
    <t>WOJEWÓDZKI SZPITAL SPECJALISTYCZNY W BIAŁEJ PODLASKIEJ</t>
  </si>
  <si>
    <t>POIS.09.01.00-00-0007/16</t>
  </si>
  <si>
    <t>Wsparcie Szpitalnego Oddziału Ratunkowego ZOZ we Włoszczowie poprzez jego rozbudowę i dostosowanie do obowiązujących przepisów oraz budowę całodobowego lądowiska dla śmigłowców ratunkowych</t>
  </si>
  <si>
    <t>ZESPÓŁ OPIEKI ZDROWOTNEJ WE WŁOSZCZOWIE IM. JANA PAWŁA II</t>
  </si>
  <si>
    <t>ŚWIĘTOKRZYSKIE</t>
  </si>
  <si>
    <t>Włoszczowa</t>
  </si>
  <si>
    <t>29-100</t>
  </si>
  <si>
    <t>Projekt obejmuje rozbudowę i dostosowanie SOR oraz budowę lądowiska dla śmigłowców</t>
  </si>
  <si>
    <t>SAMODZIELNY PUBLICZNY ZAKŁAD OPIEKI ZDROWOTNEJ</t>
  </si>
  <si>
    <t>WARMIŃSKO-MAZURSKIE</t>
  </si>
  <si>
    <t>Doposażenie sprzętu Szpitalnego Oddziału ratunkowego SP ZOZ w Mławie</t>
  </si>
  <si>
    <t>SAMODZIELNY PUBLICZNY ZAKŁAD OPIEKI ZDROWOTNEJ W MŁAWIE</t>
  </si>
  <si>
    <t>MAZOWIECKIE</t>
  </si>
  <si>
    <t>POWIATOWY SZPITAL IM. WŁADYSŁAWA BIEGAŃSKIEGO W IŁAWIE</t>
  </si>
  <si>
    <t>SAMODZIELNY PUBLICZNY ZESPÓŁ OPIEKI ZDROWOTNEJ W BRZESKU</t>
  </si>
  <si>
    <t>MAŁOPOLSKIE</t>
  </si>
  <si>
    <t>POIS.09.01.00-00-0013/16</t>
  </si>
  <si>
    <t>Wsparcie istniejącego szpitalnego oddziału ratunkowego w Szpitalu Powiatowym w Limanowej</t>
  </si>
  <si>
    <t>SZPITAL POWIATOWY W LIMANOWEJ IMIENIA MIŁOSIERDZIA BOŻEGO.</t>
  </si>
  <si>
    <t>Józefa Piłsudskiego 61</t>
  </si>
  <si>
    <t>Przedmiotem projektu jest przeprowadzenie prac budowlanych, dostawa i instalacja wyrobów medycznych poprawiających jakość świadczonych usług leczniczych i bezpieczeństwo medyczne szpitalnego oddziału ratunkowego.</t>
  </si>
  <si>
    <t>Poprawa efektywności działania systemu PRM na Mazowszu dzięki wzmocnieniu infrastruktury SOR w Szpitalu Bielańskim w Warszawie.</t>
  </si>
  <si>
    <t>SZPITAL BIELAŃSKI IM.KS. JERZEGO POPIEŁUSZKI SPZOZ W WARSZAWIE</t>
  </si>
  <si>
    <t>SAMODZIELNY PUBLICZNY SZPITAL WOJEWÓDZKI IM. PAPIEŻA JANA PAWŁA II W ZAMOŚCIU</t>
  </si>
  <si>
    <t>SAMODZIELNY PUBLICZNY ZAKŁAD OPIEKI ZDROWOTNEJ W WIELUNIU</t>
  </si>
  <si>
    <t>ŁÓDZKIE</t>
  </si>
  <si>
    <t>POIS.09.01.00-00-0021/16</t>
  </si>
  <si>
    <t>Rozbudowa Szpitalnego Oddziału Ratunkowego w Miejskim Szpitalu Zespolonym w Częstochowie</t>
  </si>
  <si>
    <t>SAMODZIELNY PUBLICZNY ZAKŁAD OPIEKI ZDROWOTNEJ MIEJSKI SZPITAL ZESPOLONY W CZĘSTOCHOWIE</t>
  </si>
  <si>
    <t>ŚLĄSKIE</t>
  </si>
  <si>
    <t>Częstochowa</t>
  </si>
  <si>
    <t>42-200</t>
  </si>
  <si>
    <t>Mirowska 15</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</si>
  <si>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Kosztami kwalifikowalnymi projektu są: a. przygotowanie projektu: 210.478,00 PLN brutto b. roboty budowlane: 3.786.533,59 PLN brutto c. promocja projektu: 2.988,41 PLN brutto W ramach projektu zostały wykazane wydatki niekwalifikowalne w wysokości 2 mln PLN (m.in. zakup sprzętu medycznego). Głównym celem projektu jest poprawa funkcjonowania systemu ratownictwa medycznego i zapewnienie spełnienia warunków ustawy o Państwowym Ratownictwie Medycznym z dnia 8 września 2006 r. poprzez rozbudowę SOR. Produkty i rezultaty projektu: a. liczba wspartych podmiotów leczniczych: 1 b. liczba obiektów dostosowanych do potrzeb osób z niepełnosprawnością: 1 W wyniku realizacji projektu liczba leczonych w podmiocie leczniczym objętym wsparciem wzrośnie w 2018 r. do 27 375 osób/rok. </t>
  </si>
  <si>
    <t>Poprawa jakości świadczonych usług i bezpieczeństwa pacjentów poprzez zakup wyrobów medycznych do Szpitalnego Oddziału Ratunkowego w ZOZ Bolesławiec.</t>
  </si>
  <si>
    <t>ZESPÓŁ OPIEKI ZDROWOTNEJ W BOLESŁAWCU</t>
  </si>
  <si>
    <t>DOLNOŚLĄSKIE</t>
  </si>
  <si>
    <t>ZESPÓŁ ZAKŁADÓW OPIEKI ZDROWOTNEJ W OSTROWIE WIELKOPOLSKIM</t>
  </si>
  <si>
    <t>WIELKOPOLSKIE</t>
  </si>
  <si>
    <t>Bolesława Limanowskiego 20/22</t>
  </si>
  <si>
    <t>POIS.09.01.00-00-0027/16</t>
  </si>
  <si>
    <t>Przebudowa szpitalnego oddziału ratunkowego wraz z budową lądowiska wyniesionego w Szpitalu w Stalowej Woli</t>
  </si>
  <si>
    <t>SAMODZIELNY PUBLICZNY ZESPÓŁ ZAKŁADÓW OPIEKI ZDROWOTNEJ POWIATOWY SZPITAL SPECJALISTYCZNY W STALOWEJ WOLI</t>
  </si>
  <si>
    <t>PODKARPACKIE</t>
  </si>
  <si>
    <t>Stalowa Wola</t>
  </si>
  <si>
    <t>37-450</t>
  </si>
  <si>
    <t>Stanisława Staszica 4</t>
  </si>
  <si>
    <t>Przebudowa i rozbudowa SOR, budowa lądowiska wyniesionego.</t>
  </si>
  <si>
    <t>SPECJALISTYCZNE CENTRUM MEDYCZNE SPÓŁKA AKCYJNA W POLANICY-ZDRÓJ</t>
  </si>
  <si>
    <t>POIS.09.01.00-00-0030/16</t>
  </si>
  <si>
    <t>Adaptacja pomieszczeń - wydzielenie strefy zielonej oraz zakup wyposażenia w szpitalnym oddziale ratunkowym w Centralnym Szpitalu Klinicznym MSW w Warszawie w celu poprawy bezpieczeństwa zdrowotnego pacjentów.</t>
  </si>
  <si>
    <t>SZPITAL WOJEWÓDZKI IM. KARDYNAŁA STEFANA WYSZYŃSKIEGO W ŁOMŻY</t>
  </si>
  <si>
    <t>PODLASKIE</t>
  </si>
  <si>
    <t>Budowa i wyposażenie pawilonu szpitalnego oddziału ratunkowego w Ostrowcu Świętokrzyskim oraz utworzenie lądowiska dla helikopterów w celu poprawy funkcjonowania systemu ratownictwa medycznego</t>
  </si>
  <si>
    <t>ZESPÓŁ OPIEKI ZDROWOTNEJ W OSTROWCU ŚWIĘTOKRZYSKIM</t>
  </si>
  <si>
    <t>WOJEWÓDZKI SZPITAL ZESPOLONY W PŁOCKU</t>
  </si>
  <si>
    <t>Poprawa jakości świadczeń opieki zdrowotnej w Szpitalnym Oddziale Ratunkowym Mazowieckiego Szpitala Wojewódzkiego w Siedlcach Sp. z o.o.</t>
  </si>
  <si>
    <t>MAZOWIECKI SZPITAL WOJEWÓDZKI W SIEDLCACH SP. Z O.O.</t>
  </si>
  <si>
    <t>POIS.09.01.00-00-0037/16</t>
  </si>
  <si>
    <t>Międzychód (miasto)</t>
  </si>
  <si>
    <t>SAMODZIELNY PUBLICZNY ZAKŁAD OPIEKI ZDROWOTNEJ W KĘPNIE</t>
  </si>
  <si>
    <t>Modernizacja SOR SP ZOZ w Parczewie w celu zagwarantowania bezpieczeństwa mieszkańców powiatu parczewskiego.</t>
  </si>
  <si>
    <t>SAMODZIELNY PUBLICZNY ZAKŁAD OPIEKI ZDROWOTNEJ W PARCZEWIE</t>
  </si>
  <si>
    <t>SAMODZIELNY PUBLICZNY ZAKŁAD OPIEKI ZDROWOTNEJ MINISTERSTWA SPRAW WEWNĘTRZNYCH I ADMINISTRACJI W LUBLINIE</t>
  </si>
  <si>
    <t>POIS.09.01.00-00-0045/16</t>
  </si>
  <si>
    <t>Modernizacja Szpitalnego Oddziału Ratunkowego w Wielospecjalistycznym Szpitalu Wojewódzkim w Gorzowie Wlkp. Sp. z o.o. zwiększająca jakość usług medycznych i dostępność Oddziału dla pacjentów Lotniczego Pogotowia Ratunkowego</t>
  </si>
  <si>
    <t>WIELOSPECJALISTYCZNY SZPITAL WOJEWÓDZKI W GORZOWIE WIELKOPOLSKIM SP. Z O.O.</t>
  </si>
  <si>
    <t>LUBUSKIE</t>
  </si>
  <si>
    <t>POIS.09.01.00-00-0048/16</t>
  </si>
  <si>
    <t>Budowa lądowiska wyniesionego dla śmigłowców ratowniczych wraz z niezbędną infrastrukturą oraz zakup wyposażenia SOR-u na potrzeby ChCPiO im. dr Edwarda Hankego, przy ul. Władysława Truchana 7 w Chorzowie</t>
  </si>
  <si>
    <t>SAMODZIELNY PUBLICZNY ZAKŁAD OPIEKI ZDROWOTNEJ (SPZOZ) CHORZOWSKIE CENTRUM PEDIATRII I ONKOLOGII IM. DR E. HANKEGO</t>
  </si>
  <si>
    <t>Władysława Truchana 7</t>
  </si>
  <si>
    <t xml:space="preserve">Projekt zakłada: a. budowę lądowiska wyniesionego dla śmigłowców ratunkowych wraz z niezbędna infrastrukturą (koszt całkowity: 4.881.360,24 PLN; wydatki kwalifikowalne: 4.000.000,00 PLN) b. zakup wyposażenia (wydatek kwalifikowalny: 3.210.000,00 PLN) c. wykonanie dokumentacji projektowej (wydatek kwalifikowalny: 68.326,50 PLN) d. działania informacyjno-promocyjne (wydatek kwalifikowalny: 7.000,00 PLN)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3.210.000,00 PLN c. Liczba wybudowanych lotnisk/lądowisk dla śmigłowców: 1 d. Powierzchnia płyty wybudowanego lądowiska: 573,4 m2 e. Wzrost wielkości liczby stanowisk intensywnej terapii w SOR: 1 </t>
  </si>
  <si>
    <t>POIS.09.01.00-00-0049/16</t>
  </si>
  <si>
    <t>Przebudowa i rozbudowa infrastruktury Szpitalnego Oddziału Ratunkowego wraz z lądowiskiem dla śmigłowców ratunkowych Szpitala Wojewódzkiego im. Św. Łukasza SP ZOZ w Tarnowie</t>
  </si>
  <si>
    <t>SZPITAL WOJEWÓDZKI IM. ŚW. ŁUKASZA SAMODZIELNY PUBLICZNY ZAKŁAD OPIEKI ZDROWOTNEJ W TARNOWIE</t>
  </si>
  <si>
    <t>Lwowska 178a</t>
  </si>
  <si>
    <t xml:space="preserve">Zakres przedmiotowy projektu: 1) Roboty budowlane w obrębie SOR, 2) Przebudowa istniejącego lądowiska śmigłowców ratunkowych, 3) Zakup wyposażenia SOR. </t>
  </si>
  <si>
    <t>POIS.09.01.00-00-0050/16</t>
  </si>
  <si>
    <t>Budowa lądowiska i doposażenie w sprzęt medyczny Szpitalnego Oddziału Ratunkowego Szpitala Mrągowskiego Sp. z o.o. w obszarze działania Powiatu Mrągowskiego.</t>
  </si>
  <si>
    <t>SZPITAL MRĄGOWSKI IM. MICHAŁA KAJKI SP. Z O.O.</t>
  </si>
  <si>
    <t>Wolności 2</t>
  </si>
  <si>
    <t>W ramach projektu realizowane będą następujące zadania: - budowa lądowiska, - zakup wyposażenia dla SOR</t>
  </si>
  <si>
    <t>Poprawa bezpieczeństwa zdrowotnego poprzez budowę lądowiska szpitalnego oddziału ratunkowego szpitala powiatowego w Wołominie.</t>
  </si>
  <si>
    <t>SZPITAL POWIATOWY W WOŁOMINIE SAMODZIELNY ZESPÓŁ PUBLICZNYCH ZAKŁADÓW OPIEKI ZDROWOTNEJ</t>
  </si>
  <si>
    <t>Modernizacja i doposażenie Szpitalnego Oddziału Ratunkowego w Szpitalu Powiatowym im. E. Biernackiego w Mielcu.</t>
  </si>
  <si>
    <t>SZPITAL POWIATOWY IM. E. BIERNACKIEGO W MIELCU</t>
  </si>
  <si>
    <t>POIS.09.01.00-00-0060/16</t>
  </si>
  <si>
    <t>Dostosowanie infrastruktury ratownictwa medycznego SOR w SPZOZ w Kraśniku</t>
  </si>
  <si>
    <t xml:space="preserve"> 13</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</si>
  <si>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</si>
  <si>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SZPITAL WOJEWÓDZKI W POZNANIU</t>
  </si>
  <si>
    <t>Wsparcie Szpitalnego Oddziału Ratunkowego SP ZOZ w Garwolinie poprzez doposażenie w sprzęt medyczny w celu zwiększenia bezpieczeństwa zdrowotnego.</t>
  </si>
  <si>
    <t>SAMODZIELNY PUBLICZNY ZAKŁAD OPIEKI ZDROWOTNEJ W GARWOLINIE</t>
  </si>
  <si>
    <t>POIS.09.01.00-00-0065/16</t>
  </si>
  <si>
    <t>Zwiększenie bezpieczeństwa zdrowotnego w Powiecie Lubaczowskim poprzez zakup sprzętu medycznego dla Szpitalnego Oddziału Ratunkowego i budowę lądowiska dla helikopterów w Lubaczowie</t>
  </si>
  <si>
    <t>SAMODZIELNY PUBLICZNY ZAKŁAD OPIEKI ZDROWOTNEJ W LUBACZOWIE</t>
  </si>
  <si>
    <t>Lubaczów</t>
  </si>
  <si>
    <t>37-600</t>
  </si>
  <si>
    <t>Adama Mickiewicza 168</t>
  </si>
  <si>
    <t>Projekt przewiduje: 1. Budowę lądowiska naziemnego przy budynku SP ZOZ w Lubaczowie (roboty budowlane i instalacyjne); 2. Zakup wyposażenia medycznego; 3. Zakup i montaż drzwi automatycznych wraz z kurtyną powietrzną.</t>
  </si>
  <si>
    <t>POIS.09.01.00-00-0066/16</t>
  </si>
  <si>
    <t>Modernizacja Szpitalnego Oddziału Ratunkowego WS SP ZOZ w Zgorzelcu poprzez wykonanie niezbędnych inwestycji infrastrukturalnych</t>
  </si>
  <si>
    <t>WIELOSPECJALISTYCZNY SZPITAL - SAMODZIELNY PUBLICZNY ZESPÓŁ OPIEKI ZDROWOTNEJ W ZGORZELCU</t>
  </si>
  <si>
    <t>Lubańska 11-12</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</si>
  <si>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(20.000,00 PLN) oraz zarządzanie projektem (120.000,00 PLN).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20000/rok nakłady inwestycyjne na zakup aparatury medycznej: 3.203.557,44 PLN. </t>
  </si>
  <si>
    <t>SZPITAL SPECJALISTYCZNY IM. F. CEYNOWY SP. Z O.O. W WEJHEROWIE</t>
  </si>
  <si>
    <t>POMORSKIE</t>
  </si>
  <si>
    <t>Wzrost jakości oraz skuteczności działań Specjalistycznego Szpitala im. prof. A. Sokołowskiego w Szczecinie-Zdunowie w zakresie ratownictwa medycznego.</t>
  </si>
  <si>
    <t>SPECJALISTYCZNY SZPITAL IM. PROF. ALFREDA SOKOŁOWSKIEGO W SZCZECINIE</t>
  </si>
  <si>
    <t>ZACHODNIOPOMORSKIE</t>
  </si>
  <si>
    <t>MIEJSKIE CENTRUM MEDYCZNYM IM. DR. KAROLA JONSCHERA W ŁODZI</t>
  </si>
  <si>
    <t>Budowa lądowiska wyniesionego dla śmigłowców ratunkowych na potrzeby Szpitalnego Oddziału Ratunkowego na terenie Zespołu Zakładów Opieki Zdrowotnej w Cieszynie wraz z doposażeniem oddziału</t>
  </si>
  <si>
    <t>ZESPÓŁ ZAKŁADÓW OPIEKI ZDROWOTNEJ W CIESZYNIE</t>
  </si>
  <si>
    <t>SAMODZIELNY PUBLICZNY ZAKLAD OPIEKI ZDROWOTNEJ WOJEWÓDZKI SZPITAL SPECJALISTYCZNY NR 3 W RYBNIKU</t>
  </si>
  <si>
    <t>SZPITAL SPECJALISTYCZNY IM. H. KLIMONTOWICZA W GORLICACH</t>
  </si>
  <si>
    <t>POIS.09.01.00-00-0076/16</t>
  </si>
  <si>
    <t>Zwiększenie dostępności i jakości świadczonych usług w Wojewódzkim Szpitalu Specjalistycznym w Lublinie poprzez rozbudowę, doposażenie oraz remont lądowiska Szpitalnego Oddziału Ratunkowego</t>
  </si>
  <si>
    <t>WOJEWÓDZKI SZPITAL SPECJALISTYCZNY IM. STEFANA KARDYNAŁA WYSZYŃSKIEGO SAMODZIELNY PUBLICZNY ZAKŁAD OPIEKI ZDROWOTNEJ</t>
  </si>
  <si>
    <t>al. Kraśnicka 100</t>
  </si>
  <si>
    <t>Projekt obejmuje: - modernizacja lądowiska, - przebudowa SOR, zakup sprzętu medycznego i wyposażenia.</t>
  </si>
  <si>
    <t>Rozbudowa Szpitalnego Oddziału Ratunkowego Szpitala Specjalistycznego im. J. Śniadeckiego w Nowym Sączu z wydzieleniem miejsc intensywnej terapii oraz doposażeniem</t>
  </si>
  <si>
    <t>SZPITAL SPECJALISTYCZNY IM. J. ŚNIADECKIEGO W NOWYM SĄCZU</t>
  </si>
  <si>
    <t>POIS.09.01.00-00-0079/16</t>
  </si>
  <si>
    <t>Poprawa efektywności systemu opieki zdrowotnej poprzez przebudowę, rozbudowę i doposażenie Szpitalnego Oddziału Ratunkowego w Szpitalu Specjalistycznym im. J.K. Łukowicza w Chojnicach</t>
  </si>
  <si>
    <t>SZPITAL SPECJALISTYCZNY IM. J. K. ŁUKOWICZA W CHOJNICACH</t>
  </si>
  <si>
    <t>Leśna 10</t>
  </si>
  <si>
    <t>Przebudowa i rozbudowa SOR, zakup sprzętu medycznego i wyposażenia SOR.</t>
  </si>
  <si>
    <t>SAMODZIELNY PUBLICZNY ZESPÓŁ OPIEKI ZDROWOTNEJ W ŚWIDNICY</t>
  </si>
  <si>
    <t>PLESZEWSKIE CENTRUM MEDYCZNE W PLESZEWIE SP. Z O.O.</t>
  </si>
  <si>
    <t>SZPITAL WOJEWÓDZKI W BIELSKU-BIAŁEJ</t>
  </si>
  <si>
    <t>SAMODZIELNY PUBLICZNY ZAKŁAD OPIEKI ZDROWOTNEJ W DZIAŁDOWIE</t>
  </si>
  <si>
    <t>WOJEWÓDZKIE CENTRUM SZPITALNE KOTLINY JELENIOGÓRSKIEJ</t>
  </si>
  <si>
    <t>SPECJALISTYCZNY SZPITAL IM. DRA ALFREDA SOKOŁOWSKIEGO</t>
  </si>
  <si>
    <t>Poprawa jakości i dostępności świadczonych usług medycznych w ramach Szpitalnego Oddziału Ratunkowego Wojewódzkiego Szpitala im. Prymasa Kard. Stefana Wyszyńskiego w Sieradzu</t>
  </si>
  <si>
    <t>SZPITAL WOJEWÓDZKI IM. PRYMASA KARDYNAŁA STEFANA WYSZYŃSKIEGO W SIERADZU</t>
  </si>
  <si>
    <t>KOCIEWSKIE CENTRUM ZDROWIA SP. Z O.O.</t>
  </si>
  <si>
    <t>ARTMEDIK SP. Z O.O.</t>
  </si>
  <si>
    <t>ZESPÓŁ OPIEKI ZDROWOTNEJ W SUCHEJ BESKIDZKIEJ</t>
  </si>
  <si>
    <t>POIS.09.01.00-00-0099/16</t>
  </si>
  <si>
    <t>Rozbudowa Infrastruktury Ratownictwa Medycznego Centrum Medycznego HCP w Poznaniu poprzez budowę budynku z lądowiskiem na dachu dla helikopterów LPR oraz modernizację SOR</t>
  </si>
  <si>
    <t>CENTRUM MEDYCZNE HCP SP. Z O.O.</t>
  </si>
  <si>
    <t>61-485</t>
  </si>
  <si>
    <t>28 Czerwca 1956 r. 194</t>
  </si>
  <si>
    <t>Projekt przewiduje modernizację SOR obejmującą m.in. doposażenie w aparaturę medyczną roboty budowlane w obrębie oddziału oraz budowę lądowiska dla śmigłowców LPR</t>
  </si>
  <si>
    <t>Rozwój zaplecza medycyny ratunkowej w Szpitalu Specjalistycznym im.Ludwika Rydygiera w Krakowie poprzez doposażenie Szpitalnego Oddziału Ratunkowego</t>
  </si>
  <si>
    <t>SZPITAL SPECJALISTYCZNY IM. LUDWIKA RYDYGIERA W KRAKOWIE</t>
  </si>
  <si>
    <t>POIS.09.01.00-00-0101/16</t>
  </si>
  <si>
    <t>Doposażenie Szpitalnego Oddziału Ratunkowego oraz budowa całodobowego lądowiska dla helikopterów przy Szpitalu Specjalistycznym Ducha Świętego w Sandomierzu</t>
  </si>
  <si>
    <t>SZPITAL SPECJALISTYCZNY DUCHA ŚWIĘTEGO W SANDOMIERZU</t>
  </si>
  <si>
    <t>Sandomierz</t>
  </si>
  <si>
    <t>27-600</t>
  </si>
  <si>
    <t>dr. Zygmunta Schinzla 13</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</si>
  <si>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</si>
  <si>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NOWY SZPITAL SP. Z O.O.</t>
  </si>
  <si>
    <t>Mazowiecka 13B/6</t>
  </si>
  <si>
    <t>POIS.09.01.00-00-0103/16</t>
  </si>
  <si>
    <t>Budowa lądowiska sanitarnego dla śmigłowców ratunkowych i modernizacja pomieszczeń SOR wraz z zakupem sprzętu medycznego w celu zapewnienia pełnej funkcjonalności Szpitalnego Oddziału Ratunkowego w Nowym Szpitalu w Olkuszu Sp. z o.o.</t>
  </si>
  <si>
    <t>NOWY SZPITAL W OLKUSZU</t>
  </si>
  <si>
    <t>Olkusz</t>
  </si>
  <si>
    <t>32-300</t>
  </si>
  <si>
    <t>al. 1000-lecia 13</t>
  </si>
  <si>
    <t>Modernizacja i doposażenie SOR. Zakres projektu: - roboty budowlane, - zakup sprzętu medycznego, - informacja i promocja.</t>
  </si>
  <si>
    <t>POIS.09.01.00-00-0104/16</t>
  </si>
  <si>
    <t>Doposażenie Centrum Urazowego w Gdańsku w aparaturę medyczną</t>
  </si>
  <si>
    <t>UNIWERSYTECKIE CENTRUM KLINICZNE</t>
  </si>
  <si>
    <t>Dębinki 7</t>
  </si>
  <si>
    <t>Zakres inwestycji obejmuje zakup sprzętu w postaci: tromboelastromet 1 szt., kardiomonitor – 2 szt., system schładzania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t>
  </si>
  <si>
    <t>POIS.09.01.00-00-0105/16</t>
  </si>
  <si>
    <t>Modernizacja i doposażenie Centrum Urazowego w Sosnowcu (Doposażenie w angiograf centrum urazowego przy Wojewódzkim Szpitalu Specjalistycznym nr 5 im. Św. Barbary w Sosnowcu celem stworzenia kompleksowej oferty leczenia pacjentów urazowych</t>
  </si>
  <si>
    <t>WOJEWÓDZKI SZPITAL SPECJALISTYCZNY NR 5 IM. ŚW. BARBARY W SOSNOWCU</t>
  </si>
  <si>
    <t>pl. Medyków 1</t>
  </si>
  <si>
    <t>W ramach projektu zrealizowane zostaną następujące zadania: 1. przygotowanie studium wykonalności 2. zakup angiografu informacja i promocja</t>
  </si>
  <si>
    <t>POIS.09.01.00-00-0106/16</t>
  </si>
  <si>
    <t xml:space="preserve">Modernizacja i doposażenie Centrum Urazowego funkcjonującego w strukturach SPSK NR 4 w Lublinie w celu zwiększenia dostępności i skuteczności udzielania świadczeń ratowniczych </t>
  </si>
  <si>
    <t>SAMODZIELNY PUBLICZNY SZPITAL KLINICZNY NR 4 W LUBLINIE</t>
  </si>
  <si>
    <t>Kazimierza Jaczewskiego 8</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</si>
  <si>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</si>
  <si>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POIS.09.01.00-00-0108/16</t>
  </si>
  <si>
    <t>Doposażenie Centrum Urazowego Uniwersyteckiego Szpitala Klinicznego w Białymstoku</t>
  </si>
  <si>
    <t>UNIWERSYTECKI SZPITAL KLINICZNY W BIAŁYMSTOKU</t>
  </si>
  <si>
    <t xml:space="preserve"> 24A</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</si>
  <si>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</si>
  <si>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POIS.09.01.00-00-0110/16</t>
  </si>
  <si>
    <t>Zakup i wdrożenie technologii NVG oraz modernizacja śmigłowców EC 135 z wersji P2+ do wersji P3</t>
  </si>
  <si>
    <t>SAMODZIELNY PUBLICZNY ZAKŁAD OPIEKI ZDROWOTNEJ LOTNICZE POGOTOWIE RATUNKOWE</t>
  </si>
  <si>
    <t>Księżycowa 5</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</si>
  <si>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</si>
  <si>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POIS.09.02.00-00-0001/16</t>
  </si>
  <si>
    <t>Poprawa jakości i efektywności diagnostyki onkologicznej poprzez budowę ośrodka diagnostyczno-terapeutycznego przy Centrum Onkologii w Gliwicach</t>
  </si>
  <si>
    <t>CENTRUM ONKOLOGII - INSTYTUT IM. MARII SKŁODOWSKIEJ-CURIE ODDZIAŁ W GLIWICACH</t>
  </si>
  <si>
    <t>Wybrzeże Armii Krajowej 15</t>
  </si>
  <si>
    <t>- budowa ośrodka diagnostyczno-terapeutycznego przy Centrum Onkologii w Gliwicach (rozbudowane zostaną Zakład Radiologii i Diagnostyki Obrazowej oraz Zakład Patologii Nowotworów) - zakup wyposażenia</t>
  </si>
  <si>
    <t>PLAN DZIAŁAŃ MINISTERSTWA ZDROWIA
W SEKTORZE ZDROWIA NA ROK 2017</t>
  </si>
  <si>
    <t xml:space="preserve">KRYTERIA WYBORU PROJEKTÓW - Horyzontalne </t>
  </si>
  <si>
    <t>Nr konkursu/ 
projektu pozakonkursowego</t>
  </si>
  <si>
    <t>Tytuł konkursu/ 
projektu pozakonkursowego</t>
  </si>
  <si>
    <r>
      <t xml:space="preserve">Zgodnie z informacjami w arkuszu </t>
    </r>
    <r>
      <rPr>
        <b/>
        <i/>
        <sz val="10"/>
        <color theme="1"/>
        <rFont val="Calibri"/>
        <family val="2"/>
        <charset val="238"/>
        <scheme val="minor"/>
      </rPr>
      <t>Informacje ogólne</t>
    </r>
  </si>
  <si>
    <t>REKOMENDACJE KOMITETU STERUJĄCEGO</t>
  </si>
  <si>
    <t>Rekomendacja KS dla kryterium</t>
  </si>
  <si>
    <t>Kryterium</t>
  </si>
  <si>
    <t xml:space="preserve">Rodzaj kryterium </t>
  </si>
  <si>
    <t>Opis zgodności kryterium z rekomendacją</t>
  </si>
  <si>
    <t>Kryteria premiują projekty zakładające rozwiązania przyczyniające się do upowszechnienia stosowania usprawnień dla osób z niepełnosprawnościami i niesamodzielnych./ Kryteria premiują projekty, w których wsparta infrastruktura będzie dostosowana - zgodnie z koncepcją uniwersalnego projektowania - do potrzeb osób z różnymi formami niepełnosprawności.</t>
  </si>
  <si>
    <t>Zasada zapobiegania dyskryminacji i równość szans kobiet i mężczyzn</t>
  </si>
  <si>
    <t>horyzontalne merytoryczne II stopnia
(kryterium nr 10) - kryterium dostępu</t>
  </si>
  <si>
    <t>Sprawdzana jest zgodność projektu z horyzontalnymi zasadami niedyskryminacji i równości szans ze względu na płeć. W szczególności przedmiotem sprawdzenia jest, czy projekt nie ogranicza równego dostępu do zasobów (towarów, usług, infrastruktury) ze względu na płeć, pochodzenie rasowe lub etniczne, religię lub przekonania, niepełnosprawność, wiek lub orientację seksualną. W przypadku osób
z niepełnosprawnościami, niedyskryminacyjny charakter projektu oznacza konieczność stosowania zasady uniwersalnego projektowania i racjonalnych usprawnień zapewniających dostępność oraz możliwości korzystania ze wspieranej infrastruktury.</t>
  </si>
  <si>
    <t>POZOSTAŁE KRYTERIA PROPONOWANE PRZEZ IZ/IP</t>
  </si>
  <si>
    <t>Uwagi</t>
  </si>
  <si>
    <t>Wniosek złożony w terminie</t>
  </si>
  <si>
    <t>horyzontalne formalne
(kryterium nr 1) - kryterium dostępu</t>
  </si>
  <si>
    <t>Datę złożenia wniosku dla projektów wybieranych w trybie pozakonkursowym określa IP/IW indywidualnie dla każdego projektu w wezwaniu do złożenia wniosku o dofinansowanie (o którym mowa w art. 48 ust 1 ustawy wdrożeniowej).</t>
  </si>
  <si>
    <t>Wniosek sporządzono na obowiązującym formularzu.</t>
  </si>
  <si>
    <t>horyzontalne formalne
(kryterium nr 2) - kryterium dostępu</t>
  </si>
  <si>
    <t>Formularz wniosku dostępny jest na stronach internetowych instytucji organizujących nabór wniosków, do których odwołanie zawiera się w ogłoszeniu o naborze projektów lub w wezwaniu do złożenia wniosku o dofinansowanie. Formularz dotyczący projektów pomocy technicznej dystrybuowany będzie indywidualnie do potencjalnych beneficjentów (wnioskodawców).</t>
  </si>
  <si>
    <t>Wniosek wypełniony jest w języku polskim.</t>
  </si>
  <si>
    <t>horyzontalne formalne
(kryterium nr 3) - kryterium dostępu</t>
  </si>
  <si>
    <t>Informacje w treści wniosku spełniają wymogi ustawy z dnia 7 października 1999 r. o języku polskim.
Tytuł i opis projektu w jasny i nie budzący wątpliwości sposób powinien obrazować faktyczne zadanie lub realizację pewnego etapu większego przedsięwzięcia, które zostanie w określonych ramach zrealizowane.</t>
  </si>
  <si>
    <t>Zgodność z realizacją zasady n+3</t>
  </si>
  <si>
    <t>horyzontalne formalne
(kryterium nr 4) - kryterium dostępu</t>
  </si>
  <si>
    <t>W ramach kryterium ocenie podlega czy harmonogram realizacji projektu nie narusza zasady n+3 w zakresie kwalifikowalności wydatków.</t>
  </si>
  <si>
    <t>Kompletność dokumentacji aplikacyjnej: wniosku i załączników.</t>
  </si>
  <si>
    <t>horyzontalne formalne
(kryterium nr 5) - kryterium dostępu</t>
  </si>
  <si>
    <t>Rodzaj załączników do wniosku o dofinansowanie i zakres informacji wymaganych w dokumentacji
aplikacyjnej dla projektów wybieranych:
• w trybie konkursowym zawarty jest w ogłoszeniu o konkursie.
• w trybie pozakonkursowym określa instytucja przyjmująca wniosek.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
Załączniki do wniosku są ważne i zgodne z odpowiednimi polskimi oraz unijnymi przepisami, szczególnie jeśli chodzi o przepisy o ochronie środowiska, przepisy ustawy z dnia 27 marca 2003 r. o planowaniu i zagospodarowaniu przestrzennym, ustawy z 7 lipca 1994 r. Prawo budowlane.</t>
  </si>
  <si>
    <t>Zgodność z Programem Operacyjnym Infrastruktura i Środowisko, „Szczegółowym opisem osi priorytetowych POIiŚ” oraz regulaminem konkursu (w przypadku projektów wybieranych w trybie konkursowym).</t>
  </si>
  <si>
    <t>horyzontalne formalne
(kryterium nr 6) - kryterium dostępu</t>
  </si>
  <si>
    <t>Warunkiem spełnienia kryterium jest zapewnienie zgodności projektu co najmniej w zakresie:
• Typ/rodzaj projektu jest zgodny z przewidzianym w szczegółowym opisie osi priorytetowych POIiŚ,
• Zgodność projektu z opisem działania / poddziałania (w tym celem oraz zakresem interwencji)
• Wnioskodawca jest zgodny z określonym typem beneficjenta lub katalogiem ostatecznych odbiorców
instrumentów finansowych,
• Nie przekroczono pułapu maksymalnego poziomu dofinansowania,• Spełniono warunki minimalnej/maksymalnej wartości projektu (o ile dotyczy),
• Spełniono warunki minimalnej/maksymalnej wartości wydatków kwalifikowanych projektu (o ile dotyczy),
• Wnioskodawcy składający wniosek są uprawnieni do ubiegania się o przyznanie dofinansowania w zakresie określonym we wniosku.</t>
  </si>
  <si>
    <t>Wnioskodawca nie podlega wykluczeniu z ubiegania się o dofinansowanie.</t>
  </si>
  <si>
    <t>horyzontalne formalne
(kryterium nr 7) - kryterium dostępu</t>
  </si>
  <si>
    <t>Warunkiem spełnienia kryterium jest wykazanie, że wobec potencjalnego beneficjenta (wnioskodawcy) nie orzeczono zakazu dostępu do środków funduszy europejskich na podstawie odrębnych przepisów takich jak:
a) art. 207 ust. 4 ustawy z dnia 27 sierpnia 2009 r. o finansach publicznych (t.j. Dz. U. 2013 r. poz. 885 z późn. zm.);
b) art. 12 ust. 1 pkt 1 ustawy z dnia 15 czerwca 2012 r. o skutkach powierzania wykonywania pracy cudzoziemcom przebywającym wbrew przepisom na terytorium Rzeczypospolitej Polskiej (Dz. U. 2012 poz. 769);
c) art. 9 ust. 1 pkt 2a ustawy z dnia 28 października 2002 r. o odpowiedzialności podmiotów zbiorowych za czyny zabronione pod groźbą kary (t.j. Dz. U. 2014 r. poz. 1417 z późn. zm.).</t>
  </si>
  <si>
    <t>Wnioskodawca nie jest przedsiębiorstwem w trudnej sytuacji w rozumieniu unijnych przepisów dotyczących pomocy państwa (jeśli dotyczy)</t>
  </si>
  <si>
    <t>horyzontalne formalne
(kryterium nr 8) - kryterium dostępu</t>
  </si>
  <si>
    <t>Czy wnioskodawca nie jest przedsiębiorstwem w trudnej sytuacji w rozumieniu Komunikatu Komisji Wytyczne dotyczące pomocy państwa na ratowanie i restrukturyzację przedsiębiorstw niefinansowych znajdujących się w trudnej sytuacji (Dz. Urz. UE 2014 C 249/01)?</t>
  </si>
  <si>
    <t>Projekt nie został zakończony przed złożeniem dokumentacji aplikacyjnej</t>
  </si>
  <si>
    <t>horyzontalne formalne
(kryterium nr 9) - kryterium dostępu</t>
  </si>
  <si>
    <t>Warunkiem spełnienia kryterium jest wykazanie, że projekt nie został fizycznie ukończony (w przypadku robót budowlanych) lub w pełni zrealizowany (w przypadku dostaw i usług) przed przedłożeniem wniosku o dofinansowanie, niezależnie od tego, czy wszystkie dotyczące tego projektu płatności zostały przez beneficjenta dokonane. Przez projekt ukończony/zrealizowany należy rozumieć projekt, dla którego przed dniem złożenia wniosku o dofinansowanie nastąpił odbiór ostatnich robót, dostaw lub usług.</t>
  </si>
  <si>
    <t>Projekt nie został usunięty wcześniej z wykazu projektów zidentyfikowanych, stanowiących zał. nr 5 do SZOOP</t>
  </si>
  <si>
    <t>horyzontalne formalne
(kryterium nr 10) - kryterium dostępu</t>
  </si>
  <si>
    <t>Zgodnie z wytycznymi horyzontalnymi w zakresie system wyboru projektów, w przypadku projektów w trybie pozakonkursowym, nie ma możliwości wyboru do dofinansowania w trybie pozakonkursowym projektu, który został usunięty wcześniej z wykazu projektów zidentyfikowanych.</t>
  </si>
  <si>
    <t>Brak podwójnego finansowania</t>
  </si>
  <si>
    <t>horyzontalne formalne
(kryterium nr 11) - kryterium dostępu</t>
  </si>
  <si>
    <t>W ramach tego kryterium weryfikowane będzie, czy beneficjent przedłożył jako załącznik do wniosku o dofinansowanie oświadczenie o braku podwójnego finansowania, wynikające z „Wytycznych w zakresie kwalifikowalności wydatków w ramach Europejskiego Funduszu Rozwoju Regionalnego, Europejskiego Funduszu Społecznego oraz Funduszu Spójności na lata 2014-2020”.</t>
  </si>
  <si>
    <t>horyzontalne merytoryczne II stopnia
(kryterium nr 1) - kryterium dostępu</t>
  </si>
  <si>
    <t>Zakres wymaganych załączników projektów konkursowych zawarty jest w ogłoszeniu o konkursie. W przypadku projektów wybieranych w trybie pozakonkursowym zestawienie wymaganych dokumentów określa instytucja przyjmująca wniosek. W ramach kryterium oceniana będzie również zgodność zapisów wniosku z wymogami instrukcji do wypełnienia formularza wniosku o dofinansowanie.
Aktualna instrukcja do wypełnienia wniosku jest dostępna wraz z regulaminem konkursu bądź wskazana przez właściwą instytucje (dla projektów wybieranych w trybie pozakonkursowym).
Kryterium nie ma zastosowania do braków formalnych lub oczywistych omyłek, o których mowa w art. 43 ustawy wdrożeniowej, zgodnie z którym właściwa instytucja wzywa wnioskodawcę do uzupełnienia wniosku lub poprawienia w nim oczywistej omyłki w wyznaczonym terminie nie krótszym niż 7 dni, pod rygorem pozostawienia wniosku bez rozpatrzenia.</t>
  </si>
  <si>
    <t>Spójność informacji zawartych we wniosku, załącznikach do wniosku.</t>
  </si>
  <si>
    <t>horyzontalne merytoryczne II stopnia
(kryterium nr 1.1.) - kryterium dostępu</t>
  </si>
  <si>
    <t>Ocena polegać będzie na weryfikacji spójności informacji zawartych we wniosku oraz załącznikach do wniosku w tym dokumentacji technicznej. Wymóg spójności dokumentów nie oznacza konieczności sporządzania na nowo dokumentów przygotowanych na wcześniejszym etapie przygotowania projektu (np. studium wykonalności). Różnice pomiędzy dokumentami przygotowywanymi w oparciu o ogólne informacje a dokumentem ostatecznym nie oznaczają niespełnienia kryterium, konieczne jest jedynie wyjaśnienie przyczyn różnic oraz zaktualizowanie informacji, które są umieszczone we wniosku o dofinansowanie, w szczególności tych mających wpływ na wysokość dofinansowania.</t>
  </si>
  <si>
    <t>Poprawność analizy finansowej i ekonomicznej</t>
  </si>
  <si>
    <t>horyzontalne merytoryczne II stopnia
(kryterium nr 2) - kryterium dostępu</t>
  </si>
  <si>
    <t>Sprawdzana jest zgodność z Wytycznymi w zakresie zagadnień związanych z przygotowaniemprojektów inwestycyjnych, w tym projektów generujących dochód i projektów hybrydowych na lata 2014-2020 (gdy mają zastosowanie). 
W przypadku kwestii nieuregulowanych w powyższych Wytycznych, należy sprawdzić zgodność z Załącznikiem III (Metodyka przeprowadzania analizy kosztów i korzyści) do rozporządzenia wykonawczego Komisji (UE) nr 2015/207 z 20 stycznia 2015 r., rozporządzeniem delegowanym Komisji (UE) nr 480/2014 z dnia 3 marca 2014 r. oraz Guide to cost-benefit Analysis of Investment Projects (z ang. Przewodnikiem do analizy kosztów i korzyści projektów inwestycyjnych) z grudnia 2014 r. W przypadku dokumentów sektorowych (np. Blue Books, z ang. Niebieskie Księgi) należy sprawdzić zgodność również z tymi dokumentami.
Kryterium nie ma zastosowania jeśli poprawność została sprawdzona na wcześniejszym etapie oceny projektu, a dane mające wpływ na poziom dofinansowania nie uległy zmianie.</t>
  </si>
  <si>
    <t>Poprawność identyfikacji i przypisania wydatków projektu z punktu widzenia ich kwalifikowalności</t>
  </si>
  <si>
    <t>horyzontalne merytoryczne II stopnia
(kryterium nr 3) - kryterium dostępu</t>
  </si>
  <si>
    <t>Sprawdzana jest potencjalna kwalifikowalność wydatków planowanych do poniesienia na podstawie informacji zawartych we wniosku o dofinansowanie, czyli poprawność przypisania wydatków do wydatków kwalifikowalnych zgodnie z zasadami zawartymi w „Wytycznych w zakresie kwalifikowania wydatków …”. Ponadto weryfikowany jest sposób opisu wydatków kwalifikowalnych pod kątem uzasadnienia włączenia do wydatków kwalifikowalnych tych wydatków, dla których, zgodnie z Wytycznymi6, warunkiem koniecznym dla ich uznania za kwalifikowalne jest ich wskazanie we wniosku o dofinansowanie i w umowie o dofinansowanie.</t>
  </si>
  <si>
    <t>Gotowość techniczna projektu do realizacji na poziomie wymaganym dla danego priorytetu/działania POIiŚ</t>
  </si>
  <si>
    <t>horyzontalne merytoryczne II stopnia
(kryterium nr 4) - kryterium dostępu</t>
  </si>
  <si>
    <t>W zależności od priorytetu/działania/typu projektu udokumentowane prawo do dysponowania gruntami lub obiektami na cele inwestycji, posiadanie wymaganej dokumentacji technicznej i projektowej, wymaganych prawem decyzji, uzgodnień i pozwoleń administracyjnych. Szczegółową listę wymaganych dokumentów określa instytucja organizująca konkurs w ogłoszeniu o konkursie. W
przypadku projektów wybieranych w trybie pozakonkursowym listę wymaganych dokumentów określa instytucja przyjmująca wniosekpośrednicząca.</t>
  </si>
  <si>
    <t>Gotowość organizacyjno-instytucjonalna projektu w obszarze zawierania umów.</t>
  </si>
  <si>
    <t>horyzontalne merytoryczne II stopnia
(kryterium nr 5) - kryterium dostępu</t>
  </si>
  <si>
    <t>Sprawdzane jest, czy potencjalny beneficjent (wnioskodawca) i wszystkie podmioty, które zgodnie z informacją zawartą we wniosku mogą ponosić wydatki kwalifikowalne w ramach projektu posiadają procedury (tryb postępowania) w obszarze zawierania umów dla zadań objętych projektem. 
W przypadku umów zawieranych zgodnie z ustawą Prawo zamówień publicznych, zgodność z zasadami obowiązującymi w ramach POIiŚ jest zapewniona przez działanie zgodnie z tą ustawą. W przypadku umów, do których nie stosuje się ustawy Prawo zamówień publicznych potencjalny beneficjent (wnioskodawca) powinien przedstawić wewnętrzne procedury uwzględniające zasady zawierania
umów określone w „Wytycznych w zakresie kwalifikowania wydatków w ramach POIiŚ 2014-2020”7.
Kryterium spełnione jest w przypadku, gdy potencjalny beneficjent (wnioskodawca) przedstawi procedury (własne i podmiotów, o których mowa w zdaniu pierwszym) wymagane zgodnie z kryterium, które są zgodne z zasadami obowiązującymi w POIiŚ.</t>
  </si>
  <si>
    <t>Wykonalność finansowa projektu</t>
  </si>
  <si>
    <t>horyzontalne merytoryczne II stopnia
(kryterium nr 6) - kryterium dostępu</t>
  </si>
  <si>
    <t>Sytuacja finansowa potencjalnego beneficjenta/operatora (wnioskodawcy) nie zagraża realizacji i utrzymaniu rezultatów projektu, potwierdzone, wiarygodne źródła współfinansowania projektu co najmniej w okresie trwałości projektu.</t>
  </si>
  <si>
    <t>Pomoc publiczna</t>
  </si>
  <si>
    <t>horyzontalne merytoryczne II stopnia
(kryterium nr 7) - kryterium dostępu</t>
  </si>
  <si>
    <t>Sprawdzana jest zgodność projektu z przepisami o pomocy publicznej, tj. czy wsparcie będzie stanowiło pomoc publiczną w rozumieniu art. 107 ust. 1 TFUE.
Jeśli wsparcie nie stanowi pomocy publicznej, czy przedstawiono odpowiednie wyjaśnienia, na przykład w zakresie:
• braku wystąpienia korzyści dla wnioskodawcy odbiegającej od rynkowej (np. ze względu na spełnienie kryteriów Altmark lub spełnienie Testu Prywatnego Inwestora);
• nieprowadzenia przez wnioskodawcę działalności gospodarczej w rozumieniu prawa UE;• braku możliwości zakłócenia konkurencji na wewnętrznym rynku UE;
• braku wpływu wsparcia na handel między państwami członkowskimi UE?
Wyjaśnienia powinny zawierać odniesienia do właściwych dokumentów instytucji Unii Europejskiej, na przykład do:
• Siatek analitycznych dotyczących infrastruktury oraz
• (projektu) Komunikatu Komisji – Zawiadomienie Komisji w sprawie pojęcia pomocy państwa w rozumieniu art. 107 ust. 1 TFUE.
Jeśli wsparcie stanowi pomoc publiczną, czy pomoc jest zgodna z rynkiem wewnętrznym i czy wskazano podstawę zgodności tej pomocy z rynkiem wewnętrznym UE wraz z wyjaśnieniem, czy pomoc podlega obowiązkowi notyfikacji Komisji Europejskiej, o którym mowa w art. 108 ust. 3 TFUE?</t>
  </si>
  <si>
    <t>Zgodność projektu z wymaganiami prawa dotyczącego ochrony środowiska.</t>
  </si>
  <si>
    <t>horyzontalne merytoryczne II stopnia
(kryterium nr 8) - kryterium dostępu</t>
  </si>
  <si>
    <t>Trwałość projektu</t>
  </si>
  <si>
    <t>horyzontalne merytoryczne II stopnia
(kryterium nr 9) - kryterium dostępu</t>
  </si>
  <si>
    <t>Sprawdzane jest zachowanie przez projekt (operację) zasady trwałości, zgodnie z art. 71 rozporządzenia Parlamentu Europejskiego i Rady (UE) nr 1303/2013 z dnia 17 grudnia 2013 r.
1. Czy w przypadku operacji obejmującej inwestycje w infrastrukturę lub inwestycje produkcyjne wnioskodawca oraz podmiot kontrolujący wnioskodawcę (właściciel/właściciele wnioskodawcy) złożyli oświadczenie, w którym zobowiązali się, że w okresie 5 lat (okres może zostać skrócony do 3 lat w przypadkach utrzymania inwestycji lub miejsc pracy stworzonych przez MŚP) od płatności
końcowej lub w okresie wynikającym ze znajdujących zastosowanie w danym przypadku przepisów o pomocy publicznej:
• wnioskodawca nie zaprzestanie działalności produkcyjnej lub nie przeniesie jej poza obszar objęty programem;
• nie dojdzie do zmiany własności elementu infrastruktury, która przyniesie przedsiębiorstwu lubpodmiotowi publicznemu nienależne korzyści;
• nie dojdzie do istotnej zmiany wpływającej na charakter operacji, jej cele lub warunki wdrażania, która mogłaby doprowadzić do naruszenia jej pierwotnych celów.
2. Czy w przypadku operacji obejmującej inwestycje w infrastrukturę lub inwestycje produkcyjne wnioskodawca nie będący małym lub średnim przedsiębiorstwem oraz podmiot kontrolujący wnioskodawcę (właściciel/ właściciele wnioskodawcy) złożyli oświadczenie, w którym zobowiązali się, że w okresie 10 lat od płatności końcowej lub w okresie wynikającym ze znajdujących zastosowanie w danym przypadku przepisów o pomocy publicznej, nie dojdzie do przeniesienie działalności produkcyjnej, której dotyczyło dofinansowanie, poza obszar UE?</t>
  </si>
  <si>
    <t>Zasada zrównoważonego rozwoju</t>
  </si>
  <si>
    <t>horyzontalne merytoryczne II stopnia
(kryterium nr 11) - kryterium dostępu</t>
  </si>
  <si>
    <t>Sprawdzane jest, czy projekt obejmuje finansowanie przedsięwzięć minimalizujących oddziaływanie działalności człowieka na środowisko. Zasada zrównoważonego rozwoju jest zachowana, jeżeli w ramach projektu zakłada się podejmowanie działań ukierunkowanych na: racjonalne gospodarowanie zasobami, ograniczenie presji na środowisko, uwzględnianie efektów środowiskowych w zarządzaniu, podnoszenie świadomości ekologicznej społeczeństwa.</t>
  </si>
  <si>
    <t>Zdolność do adaptacji do zmian klimatu i reagowania na ryzyko powodziowe (jeśli dotyczy)</t>
  </si>
  <si>
    <t>horyzontalne merytoryczne II stopnia
(kryterium nr 12) - kryterium dostępu</t>
  </si>
  <si>
    <t>Zdolność do reagowania i adaptacji do zmian klimatu (w szczególności w obszarze zagrożenia powodziowego). Wszelkie elementy infrastruktury zlokalizowane na obszarach zagrożonych powodzią (oceniana zgodnie z dyrektywą 2007/60/WE), powinny być zaprojektowane w sposób, który uwzględnia to ryzyko. Aplikacja projektowa musi wyraźnie wskazywać czy inwestycja ma wpływ na
ryzyko powodziowe, a jeśli tak, to w jaki sposób zarządza się tym ryzykiem.</t>
  </si>
  <si>
    <t>Klauzula delokalizacyjna (jeśli dotyczy)</t>
  </si>
  <si>
    <t>horyzontalne merytoryczne II stopnia
(kryterium nr 13) - kryterium dostępu</t>
  </si>
  <si>
    <t>Sprawdzane jest, czy w przypadku pomocy udzielonej ze środków POIiŚ 2014-2020 dużemu przedsiębiorcy, wkład finansowy z funduszy nie spowoduje znacznej utraty miejsc pracy w istniejących lokalizacjach tego przedsiębiorcy na terytorium UE w związku z realizacją dofinansowywanego projektu.</t>
  </si>
  <si>
    <t>Kryteria premiują projekty, których realizatorzy posiadają akredytację wydaną na podstawie ustawy o akredytacji o ochronie zdrowia  lub są w okresie przygotowawczym do przeprowadzenia wizyty akredytacyjnej  (okres przygotowawczy rozpoczyna się od daty podpisania przez dany podmiot umowy z w zakresie przeprowadzenia przeglądu akredytacyjnego) lub posiadają certyfikat normy EN 15224 - Usługi Ochrony Zdrowia – System Zarządzania Jakością.</t>
  </si>
  <si>
    <t>Jakość</t>
  </si>
  <si>
    <t xml:space="preserve">Kryteria premiują projekty realizowane przez podmioty posiadające wysoką efektywność finansową. </t>
  </si>
  <si>
    <t>Wskaźnik rentowności
netto</t>
  </si>
  <si>
    <t>W ramach kryterium badaniu będzie podlegał wskaźnik rentowności netto.</t>
  </si>
  <si>
    <t>Wskaźnik płynności</t>
  </si>
  <si>
    <t>W ramach kryterium badaniu będzie podlegał wskaźnik płynności.</t>
  </si>
  <si>
    <t>Wskaźnik zadłużenia
wymagalnego</t>
  </si>
  <si>
    <t>W ramach kryterium badaniu będzie podlegał wskaźnik zadłużenia wymagalnego.</t>
  </si>
  <si>
    <t>Wskaźnik zadłużenia
ogólnego</t>
  </si>
  <si>
    <t>W ramach kryterium badaniu będzie podlegał wskaźnik zadłużenia ogólnego.</t>
  </si>
  <si>
    <t>Efektywność energetyczna</t>
  </si>
  <si>
    <t>Uwzględnienie w projekcie rozwiązań przyczyniających się do poprawy efektywności energetycznej, w szczególności do obniżenia zużycia energii lub efektywniejszego jej wykorzystywania/zmniejszenia energochłonności obiektu.</t>
  </si>
  <si>
    <t>W ramach kryterium badaniu będzie podlegała ekonomiczna stopa zwrotu(ERR) wyrażona w % w 10-cio letnim okresie referencyjnym analizy.</t>
  </si>
  <si>
    <t>Ponadregionalność projektu</t>
  </si>
  <si>
    <t>Zakres projektu jest zgodny z przyjętą przez Radę Ministrów strategią ponadregionalną oraz jest to przedsięwzięcie o rzeczywistym potencjale ponadregionalnym, tj. cechujące się wartością dodaną wynikającą z koncentracji na zadaniach wykraczających poza obszar województwa, istotnych dla rozwoju na szerszym obszarze.</t>
  </si>
  <si>
    <t>Zgodność projektu ze Strategią Unii Europejskiej dla regionu Morza Bałtyckiego (SUE RMB)</t>
  </si>
  <si>
    <t>Sprawdzane jest, w jakim stopniu  projekt jest zgodny lub komplementarny z celami Strategii Unii Europejskiej dla regionu Morza Bałtyckiego.</t>
  </si>
  <si>
    <t>Udzielanie świadczeń opieki zdrowotnej finansowanych ze środków publicznych</t>
  </si>
  <si>
    <t>Kryteria premiują projekty, które zakładają działania przyczyniające się do poprawy jakości i dostępu do świadczeń opieki zdrowotnej. W wyniku realizacji projektu zakłada się:
• skrócenie czasu oczekiwania na świadczenia zdrowotne, lub 
• zmniejszenie liczby osób oczekujących na świadczenie zdrowotne dłużej niż średni czas oczekiwania na dane świadczenie w roku / kwartale / miesiącu poprzedzającym uruchomienie konkursu / projektu, lub 
• poprawę wskaźnika „przelotowości”, tj. liczby osób leczonych w ciągu roku na 1 łóżko szpitalne.</t>
  </si>
  <si>
    <t>Informatyczne systemy szpitalne</t>
  </si>
  <si>
    <t>Posiadanie przez podmiot leczniczy informatycznych systemów szpitalnych.</t>
  </si>
  <si>
    <t>Kryteria premiują projekty zakładające działania, rozwiązania lub produkty innowacyjne.</t>
  </si>
  <si>
    <t>Sprawdzane jest, czy projekt został przygotowany (albo jest przygotowywany i właściwa instytucja jest w stanie na bieżąco weryfikować poprawność dalszych działań w tym zakresie) zgodnie z prawem dotyczącym ochrony środowiska, w tym:
• ustawą z dnia 3 października 2008 r. o udostępnianiu informacji o środowisku i jego ochronie, udziale społeczeństwa w ochronie środowiska oraz o ocenach oddziaływania na środowisko (t.j. Dz.U. z 2013 r. poz. 1235 z późn.zm);
• ustawą z dnia 27 kwietnia 2001 r. Prawo ochrony środowiska (t.j. Dz.U. z 2013 r. poz. 1232 z poźn.zm);
• ustawą z dnia 16 kwietnia 2004 r. o ochronie przyrody (t.j. Dz.U. z 2013 r. poz. 627 z późn.zm);
• ustawą z dnia 18 lipca 2001 r. Prawo wodne (t.j. Dz.U. z 2012 r. poz. 145 z późn.zm).
Weryfikacji podlega pełna dokumentacja, zgodnie z regulaminem konkursu lub wezwaniem do złożenia wniosku o dofinansowanie dla projektu pozakonkursowego.</t>
  </si>
  <si>
    <t>Anna Goławska, z-ca Dyrektora Departamentu Funduszy Europejskich i e-Zdrowia,
+48 22 530 0 360, email: a.golawska@mz.gov.pl</t>
  </si>
  <si>
    <t>SAMODZIELNY PUBLICZNY SPECJALISTYCZNY SZPITAL ZACHODNI IM. JANA PAWŁA II W GRODZISKU MAZOWIECKIM</t>
  </si>
  <si>
    <t>POIS.09.01.00-00-0020/16</t>
  </si>
  <si>
    <t>Modernizacja strefy zielonej SOR i zakup sprzętu medycznego dla Szpitalnego Oddziału Ratunkowego Samodzielnego Publicznego Specjalistycznego Szpitala Zachodniego im. Jana Pawła II w Grodzisku Mazowieckim</t>
  </si>
  <si>
    <t>Grodzisk Mazowiecki</t>
  </si>
  <si>
    <t>05-825</t>
  </si>
  <si>
    <t>Przedmiotem projektu jest: - modernizacja SOR - doposażenie SOR w sprzęt medyczny</t>
  </si>
  <si>
    <t>SZPITAL SPECJALISTYCZNY IM. STEFANA ŻEROMSKIEGO SAMODZIELNY PUBLICZNY ZAKŁAD OPIEKI ZDROWOTNEJ</t>
  </si>
  <si>
    <t>POIS.09.01.00-00-0024/16</t>
  </si>
  <si>
    <t xml:space="preserve">Doposażenie w sprzęt medyczny oraz infrastrukturę informatyczną ze szczególnym uwzględnieniem obszaru intensywnego nadzoru Szpitalnego Oddziału Ratunkowego Szpitala Specjalistycznego im. S. Żeromskiego w Krakowie </t>
  </si>
  <si>
    <t>Przedmiotem projektu jest: - zakup aparatury medyczne na potrzeby SOR - Zakup i montaż systemu monitoringu - Zakup niezbędnego sprzętu IT do celów administracyjnych SOR</t>
  </si>
  <si>
    <t>SAMODZIELNY PUBLICZNY ZAKŁAD OPIEKI ZDROWOTNEJ W SIEMIATYCZACH</t>
  </si>
  <si>
    <t>POIS.09.01.00-00-0107/16</t>
  </si>
  <si>
    <t>Remont i rozbudowa istniejącego lądowiska przy SP ZOZ w Siemiatyczach wraz z niezbędną infrastrukturą</t>
  </si>
  <si>
    <t>Siemiatycze</t>
  </si>
  <si>
    <t>17-300</t>
  </si>
  <si>
    <t>Remont i rozbudowa lądowiska.</t>
  </si>
  <si>
    <t>SAMODZIELNY PUBLICZNY SPECJALISTYCZNY ZAKŁAD OPIEKI ZDROWOTNEJ "ZDROJE" W SZCZECINIE</t>
  </si>
  <si>
    <t>POIS.09.01.00-00-0109/16</t>
  </si>
  <si>
    <t>Rozbudowa i doposażenie SPSZOZ „Zdroje” w Szczecinie celem utworzenia szpitalnego oddziału ratunkowego dla dzieci wraz z budową wyniesionego na dach lądowiska dla śmigłowców sanitarnych</t>
  </si>
  <si>
    <t>70-780</t>
  </si>
  <si>
    <t xml:space="preserve">- 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 oraz załącznika nr 3 do zarządzenia Prezesa NFZ 89/2013/DSOZ (z późn. zm.). </t>
  </si>
  <si>
    <t>SAMODZIELNY PUBLICZNY SZPITAL KLINICZNY NR 6 ŚLĄSKIEGO UNIWERSYTETU MEDYCZNEGO W KATOWICACH GÓRNOŚLĄSKIE CENTRUM ZDROWIA DZIECKA IM. JANA PAWŁA II</t>
  </si>
  <si>
    <t>POIS.09.01.00-00-0111/16</t>
  </si>
  <si>
    <t>Utworzenie Centrum Urazowego dla Dzieci w Górnośląskim Centrum Zdrowia Dziecka w Katowicach</t>
  </si>
  <si>
    <t>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o udźwigu Q = 1000 KG na nowy dźwig szpitalny dostosowany do aktualnych wymogów technicznych o udźwigu min. Q = 1 600 KG. W ramach przedmiotowego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Wartością dodaną projektu będzie dostosowanie Szpitalnego Oddziału Ratunkowego do aktualnych wymogów prawa, warunków technicznych i norm – zgodnie z wymogami Ustawy z dnia 15 kwietnia 2011 roku o działalności leczniczej (Dz. U. z 2015</t>
  </si>
  <si>
    <t>SZPITAL UNIWERSYTECKI NR 1 IM. DR. A. JURASZA W BYDGOSZCZY</t>
  </si>
  <si>
    <t>POIS.09.01.00-00-0113/16</t>
  </si>
  <si>
    <t>Doposażenie Centrum Urazowego funkcjonującego w ramach Szpitala Uniwersyteckiego nr 1 im. dr. A. Jurasza w Bydgoszczy</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</si>
  <si>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 szt. 10, wiertarka wielozadaniowa – szt. 1, aparat do neuromonitoringu śródoperacyjnego – szt. 1.</t>
  </si>
  <si>
    <t>UNIWERSYTECKI DZIECIĘCY SZPITAL KLINICZNY W BIAŁYMSTOKU IM. L. ZAMENHOFA</t>
  </si>
  <si>
    <t>POIS.09.01.00-00-0114/16</t>
  </si>
  <si>
    <t>Utworzenie Centrum Urazowego dla dzieci w Uniwersyteckim Dziecięcym Szpitalu Klinicznym w Białymstoku</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</si>
  <si>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</si>
  <si>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SZPITAL KIELECKI ŚW. ALEKSANDRA SP Z O. O.</t>
  </si>
  <si>
    <t>POIS.09.01.00-00-0115/16</t>
  </si>
  <si>
    <t>Rozbudowa i doposażenie Szpitala Kieleckiego św. Aleksandra w Kielcach wraz z budową lądowiska dla helikopterów celem utworzenia Szpitalnego oddziału ratunkowego</t>
  </si>
  <si>
    <t>25-316</t>
  </si>
  <si>
    <t>Roboty budowlane, doposażenie, budowa lądowiska.</t>
  </si>
  <si>
    <t>SAMODZIELNY PUBLICZNY ZAKŁAD OPIEKI ZDROWOTNEJ UNIWERSYTECKI SZPITAL KLINICZNY NR 1 IM. NORBERTA BARLICKIEGO UNIWERSYTETU MEDYCZNEGO W ŁODZI</t>
  </si>
  <si>
    <t>POIS.09.01.00-00-0119/16</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</si>
  <si>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</si>
  <si>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</si>
  <si>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SZPITAL OGÓLNY W WYSOKIEM MAZOWIECKIEM</t>
  </si>
  <si>
    <t>POIS.09.01.00-00-0122/16</t>
  </si>
  <si>
    <t>Przebudowa i dostosowanie SOR wraz z lądowiskiem dla Szpitala Ogólnego w Wysokiem Mazowieckiem</t>
  </si>
  <si>
    <t>Wysokie Mazowieckie</t>
  </si>
  <si>
    <t>18-200</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</si>
  <si>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</si>
  <si>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KLINICZNY SZPITAL WOJEWÓDZKI NR 2 IM. ŚW. JADWIGI KRÓLOWEJ W RZESZOWIE</t>
  </si>
  <si>
    <t>POIS.09.01.00-00-0123/16</t>
  </si>
  <si>
    <t>Dostosowanie Klinicznego Szpitala Wojewódzkiego Nr 2 im. Św. Jadwigi Królowej w Rzeszowie na potrzeby funkcjonowania centrum urazowego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</si>
  <si>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pacjentka – 1 sztuka, 2. w odniesieniu do bloku operacyjnego: - mikroskop optyczny – 1 sztuka. </t>
  </si>
  <si>
    <t>WOJEWÓDZKI SZPITAL SPECJALISTYCZNY IM. M.KOPERNIKA W ŁODZI</t>
  </si>
  <si>
    <t>POIS.09.01.00-00-0124/16</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</si>
  <si>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</si>
  <si>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</si>
  <si>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WIELOSPECJALISTYCZNY SZPITAL MIEJSKI IM. JÓZEFA STRUSIA Z ZAKŁADEM OPIEKUŃCZO - LECZNICZYM SAMODZIELNY PUBLICZNY ZAKŁAD OPIEKI ZDROWOTNEJ Z SIEDZIBĄ W POZNANIU PRZY UL. SZWAJCARSKIEJ 3</t>
  </si>
  <si>
    <t>POIS.09.01.00-00-0125/16</t>
  </si>
  <si>
    <t>Doposażenie w sprzęt medyczny centrum urazowego przy ul. Szwajcarskiej 3 w Poznaniu</t>
  </si>
  <si>
    <t>61-285</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</si>
  <si>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</si>
  <si>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SAMODZIELNY PUBLICZNY WOJEWÓDZKI SZPITAL CHIRURGII URAZOWEJ IM. DR. JANUSZA DAABA W PIEKARACH ŚLĄSKICH</t>
  </si>
  <si>
    <t>POIS.09.01.00-00-0126/16</t>
  </si>
  <si>
    <t>Modernizacja i rozbudowa Pawilonu Diagnostyczno-Zabiegowego w zakresie miejsca startów i lądowań śmigłowców w Samodzielnym Publicznym Wojewódzkim Szpitalu Chirurgii Urazowej im. Dr. Janusza Daaba w Piekarach Śląskich</t>
  </si>
  <si>
    <t>Piekary Śląskie</t>
  </si>
  <si>
    <t>41-940</t>
  </si>
  <si>
    <t>Budowa lądowiska.</t>
  </si>
  <si>
    <t>WOJSKOWY INSTYTUT MEDYCZNY</t>
  </si>
  <si>
    <t>POIS.09.01.00-00-0134/16</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</si>
  <si>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</si>
  <si>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</si>
  <si>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 xml:space="preserve"> 28</t>
  </si>
  <si>
    <t>Daleka 11</t>
  </si>
  <si>
    <t>os. Na Skarpie 66</t>
  </si>
  <si>
    <t>Szpitalna 8</t>
  </si>
  <si>
    <t>Mączna 4</t>
  </si>
  <si>
    <t xml:space="preserve"> 16</t>
  </si>
  <si>
    <t>Marii Curie Skłodowskiej 9</t>
  </si>
  <si>
    <t>Jerzego Waszyngtona 17</t>
  </si>
  <si>
    <t>Generała Tadeusza Kościuszki 22</t>
  </si>
  <si>
    <t>dr. Stefana Kopcińskiego 22</t>
  </si>
  <si>
    <t>Szpitalna 5</t>
  </si>
  <si>
    <t>Lwowska 60</t>
  </si>
  <si>
    <t>Pabianicka 62</t>
  </si>
  <si>
    <t>Szwajcarska 3</t>
  </si>
  <si>
    <t>Bytomska 62</t>
  </si>
  <si>
    <t>Szaserów 128</t>
  </si>
  <si>
    <t>Cały Kraj</t>
  </si>
  <si>
    <t>FISZKA PROJEKU POZAKONKURSOWEGO</t>
  </si>
  <si>
    <t>Nr projektu w Planie Działań</t>
  </si>
  <si>
    <t>Tytuł projektu</t>
  </si>
  <si>
    <t>Beneficjent</t>
  </si>
  <si>
    <t>Powiat:</t>
  </si>
  <si>
    <t>TERYT:</t>
  </si>
  <si>
    <t>Zakres terytorialny inwestycji</t>
  </si>
  <si>
    <t>ogólnopolski</t>
  </si>
  <si>
    <t>nd.</t>
  </si>
  <si>
    <t>Oś priorytetowa</t>
  </si>
  <si>
    <t>IX Wzmocnienie strategicznej infrastruktury ochrony zdrowia</t>
  </si>
  <si>
    <t>Działanie</t>
  </si>
  <si>
    <t>Poddziałanie</t>
  </si>
  <si>
    <t>INFORMACJE O PROJEKCIE</t>
  </si>
  <si>
    <t>Cel zgodnie z Policy Paper</t>
  </si>
  <si>
    <t>C. Poprawa efektywności i organizacji systemu opieki zdrowotnej w kontekście zmieniającej się sytuacji demograficznej i epidemiologicznej oraz wspieranie badań naukowych, rozwoju technologicznego i innowacji w ochronie zdrowia</t>
  </si>
  <si>
    <t xml:space="preserve">Narzędzie zgodnie z Policy Paper </t>
  </si>
  <si>
    <t>Narzędzie 12 Wsparcie ponadregionalnych podmiotów leczniczych udzielających świadczeń zdrowotnych stacjonarnych i całodobowych na rzecz osób dorosłych, dedykowanych chorobom, które są istotną przyczyną dezaktywizacji zawodowej (roboty budowlane, doposażenie) [C]</t>
  </si>
  <si>
    <t>Fundusz</t>
  </si>
  <si>
    <t>EFRR</t>
  </si>
  <si>
    <t>Cel Tematyczny</t>
  </si>
  <si>
    <t>CT9 Promowanie włączenia społecznego, walka z ubóstwem i wszelką dyskryminacją</t>
  </si>
  <si>
    <t>Priorytet Inwestycyjny</t>
  </si>
  <si>
    <t>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t>
  </si>
  <si>
    <t>Typ projektów zgodnie z PO/ SZOOP</t>
  </si>
  <si>
    <t>Uzasadnienie realizacji projektu 
w trybie pozakonkursowym</t>
  </si>
  <si>
    <t>Strategiczność projektu</t>
  </si>
  <si>
    <t>Opis wpływu projektu na efektywność kosztową projektu oraz efektywność finansową Beneficjenta</t>
  </si>
  <si>
    <t>Cel projektu</t>
  </si>
  <si>
    <t>Opis projektu</t>
  </si>
  <si>
    <t>Opis zgodności projektu 
z mapami potrzeb zdrowotnych</t>
  </si>
  <si>
    <t>Źródła finansowania</t>
  </si>
  <si>
    <t>Razem</t>
  </si>
  <si>
    <t>Planowany koszt całkowity 
[PLN]</t>
  </si>
  <si>
    <t>Planowany koszt kwalifikowalny [PLN]</t>
  </si>
  <si>
    <t>Planowane dofinansowanie UE [PLN]</t>
  </si>
  <si>
    <t>Planowane dofinansowanie UE 
[%]</t>
  </si>
  <si>
    <t>Działania w projekcie</t>
  </si>
  <si>
    <t>Nazwa zadania</t>
  </si>
  <si>
    <t>Opis działania</t>
  </si>
  <si>
    <t>Szacunkowa wartość całkowita zadania [PLN]</t>
  </si>
  <si>
    <t>Nazwa wskaźnika</t>
  </si>
  <si>
    <t>Rodzaj  [produktu/ rezultatu]</t>
  </si>
  <si>
    <t>Sposób pomiaru</t>
  </si>
  <si>
    <t>Szacowana wartość osiągnięta dzięki realizacji projektu</t>
  </si>
  <si>
    <t>Wartość docelowa zakładana w PO/SZOOP</t>
  </si>
  <si>
    <t>Liczba leczonych w podmiotach leczniczych objętych wsparciem (wartość bezwględna)</t>
  </si>
  <si>
    <t>rezultat</t>
  </si>
  <si>
    <t>osoby/rok</t>
  </si>
  <si>
    <t>brak danych</t>
  </si>
  <si>
    <t>Liczba wspartych podmiotów leczniczych</t>
  </si>
  <si>
    <t>produkt</t>
  </si>
  <si>
    <t>szt.</t>
  </si>
  <si>
    <t>Nakłady inwestycyjne na zakup aparatury medycznej</t>
  </si>
  <si>
    <t>PLN</t>
  </si>
  <si>
    <t>Wzrost zatrudnienia we wspieranych podmiotach (innych niż przedsiębiorstwa)</t>
  </si>
  <si>
    <t>EPC</t>
  </si>
  <si>
    <t>Liczba nowo utworzonych miejsc pracy - pozostałe formy</t>
  </si>
  <si>
    <t>Liczba obiektów dostosowanych do potrzeb osób z niepełnosprawnościami</t>
  </si>
  <si>
    <t>Kryteria wyboru projektu</t>
  </si>
  <si>
    <t>Zawarto w odrębnej tabeli</t>
  </si>
  <si>
    <t>Program Operacyjny Wiedza, Edukacja, Rozwój</t>
  </si>
  <si>
    <t>Regionalny Program Operacyjny Województwa Dolnośląskiego na lata 2014 - 2020</t>
  </si>
  <si>
    <t>Regionalny Program Operacyjny Województwa Kujawsko-Pomorskiego na lata 2014 - 2020</t>
  </si>
  <si>
    <t>Regionalny Program Operacyjny Województwa Lubelskiego na lata 2014 - 2020</t>
  </si>
  <si>
    <t>Regionalny Program Operacyjny Województwa Lubuskiego na lata 2014 - 2020</t>
  </si>
  <si>
    <t>Regionalny Program Operacyjny Województwa Łódzkiego na lata 2014 - 2020</t>
  </si>
  <si>
    <t>Regionalny Program Operacyjny Województwa Małopolskiego na lata 2014 - 2020</t>
  </si>
  <si>
    <t>Regionalny Program Operacyjny Województwa Mazowieckiego na lata 2014 - 2020</t>
  </si>
  <si>
    <t>Regionalny Program Operacyjny Województwa Opolskiego na lata 2014 - 2020</t>
  </si>
  <si>
    <t>Regionalny Program Operacyjny Województwa Podkarpackiego na lata 2014 - 2020</t>
  </si>
  <si>
    <t>Regionalny Program Operacyjny Województwa Podlaskiego na lata 2014 - 2020</t>
  </si>
  <si>
    <t>Regionalny Program Operacyjny Województwa Pomorskiego na lata 2014 - 2020</t>
  </si>
  <si>
    <t>Regionalny Program Operacyjny Województwa Śląskiego na lata 2014 - 2020</t>
  </si>
  <si>
    <t>Regionalny Program Operacyjny Województwa Świętokrzyskiego na lata 2014 - 2020</t>
  </si>
  <si>
    <t>Regionalny Program Operacyjny Województwa Warmińsko-Mazurskiego na lata 2014 - 2020</t>
  </si>
  <si>
    <t>Regionalny Program Operacyjny Województwa Wielkopolskiego na lata 2014 - 2020</t>
  </si>
  <si>
    <t>Regionalny Program Operacyjny Województwa Zachodniopomorskiego na lata 2014 - 2020</t>
  </si>
  <si>
    <t>A. Rozwój profilaktyki zdrowotnej, diagnostyki i medycyny naprawczej ukierunkowany na główne problemy epidemiologiczne w Polsce</t>
  </si>
  <si>
    <t>B. Przeciwdziałanie negatywnym trendom demograficznym poprzez rozwój opieki nad matką i dzieckiem oraz osobami starszymi</t>
  </si>
  <si>
    <t>D. Wsparcie systemu kształcenia kadr medycznych w kontekście dostosowania zasobów do zmieniających się potrzeb społecznych</t>
  </si>
  <si>
    <t>Narzędzie 1 Projekty pilotażowe i testujace w zakresie programów profilaktycznych, zawierające komponent badawczy, edukacyjny oraz wspierający współpracę pomiedzy wysokospecjalistycznym ośrodkiem a lekarzami POZ oraz szpitalami ogólnymi, w celu przeciwdziałania zjawisku fragmentacji opieki nad pacjentem [C]</t>
  </si>
  <si>
    <t>Narzędzie 2 Wdrożenie projektów profilaktycznych dotyczących chorób będących istotnym problemem zdrowotnym regionu [R]</t>
  </si>
  <si>
    <t>Narzędzie 3 Wdrożenie programów rehabilitacji medycznej ułatwiających powroty do pracy [R]</t>
  </si>
  <si>
    <t>Narzędzie 4 Wdrożenie programów ukierunkowanych na eliminowanie zdrowotnych czynników ryzyka w miejscu pracy [R]</t>
  </si>
  <si>
    <t>Narzędzie 5 Rozwój profilaktyki nowotworowej w kierunku wykrywania raka jelita grubego, szyjki macicy i raka piersi [R]</t>
  </si>
  <si>
    <t>Narzędzie 6 Utworzenie nowych SOR powstałych od podstaw lub na bazie istniejących izb przyjęć ze szczególnym uwzględnieniem stanowisk wstępnej intensywnej terapii (roboty budowlane, doposażenie) [C]</t>
  </si>
  <si>
    <t>Narzędzie 7 Wsparcie istniejących SOR, ze szczególnym uwzględnieniem stanowisk wstępnej intensywnej terapii (roboty budowlane, doposażenie) [C]</t>
  </si>
  <si>
    <t>Narzędzie 8 Modernizacja istniejących CU (roboty budowalne, doposażenie) [C]</t>
  </si>
  <si>
    <t>Narzędzie 9 Utworzenie nowych CU (roboty budowlane, doposażenie) [C]</t>
  </si>
  <si>
    <t>Narzędzie 10 Budowa lub remont całodobowych lotnisk lub lądowisk dla śmigłowców przy jednostkach organizacyjnych szpitali wyspecjalizowanych w zakresie udzielania świadczeń zdrowotnych niezbędnych dla ratownictwa medycznego (roboty budowlane, doposażenie) [C]</t>
  </si>
  <si>
    <t>Narzędzie 11 Wsparcie baz Lotniczego Pogotowia Ratunkowego (roboty budowlane, doposażenie oraz wyposażenie śmigłowców ratowniczych w sprzęt umożliwiający loty w trudnych warunkach atmosferycznych i w nocy) [C]</t>
  </si>
  <si>
    <t>Narzędzie 13 Wsparcie regionalnych podmiotów leczniczych udzielających świadczeń zdrowotnych na rzecz osób dorosłych, dedykowanych chorobom, które są istotną przyczyną dezaktywizacji zawodowej (roboty budowalne, doposażenie) [R]</t>
  </si>
  <si>
    <t>Narzędzie 14 Wsparcie regionalnych podmiotów leczniczych udzielających świadczeń zdrowotnych na rzecz osób dorosłych, ukierunkowanych na specyficzne dla regionu grupy chorób, które są istotną przyczyną dezaktywizacji zawodowej (roboty budowlane, doposażenie) [R]</t>
  </si>
  <si>
    <t>Narzędzie 15 Wsparcie ponadregionalnych podmiotów leczniczych udzielających świadczeń zdrowotnych stacjonarnych i całodobowych w zakresie ginekologii, położnictwa, neonatologii, pediatrii oraz innych oddziałów zajmujących się leczeniem dzieci (roboty budowlane, doposażenie) [C]</t>
  </si>
  <si>
    <t>Narzędzie 16 Wsparcie regionalnych podmiotów leczniczych udzielających świadczeń zdrowotnych stacjonarnych i całodobowych w zakresie ginekologii, położnictwa, neonatologii, pediatrii oraz innych oddziałów zajmujących się leczeniem dzieci (roboty budowlane, doposażenie) [R]</t>
  </si>
  <si>
    <t>Narzędzie 17 Wsparcie podmiotów leczniczych udzielających świadczeń zdrowotnych w zakresie geriatrii, opieki długoterminowej oraz opieki paliatywnej i hospicyjnej (roboty budowlane, doposażenie) [R]</t>
  </si>
  <si>
    <t>Narzędzie 18 Wsparcie deinstytucjonalizacji opieki nad osobami zależnymi, w szczególności poprzez rozwój alternatywnych form opieki nad osobami niesamodzielnymi ( w tym osobami starszymi) [C oraz R]</t>
  </si>
  <si>
    <t>Narzędzie 19 Wdrożenie programów wczesnego wykrywania wad rozwojowych i rehabilitacji dzieci zagrożonych niepełnosprawnością i niepełnosprawnych [R]</t>
  </si>
  <si>
    <t>Narzędzie 20 Działania projakościowe dedykowane podmiotom leczniczym, które świadczą szpitalne usługi medyczne [C]</t>
  </si>
  <si>
    <t>Narzędzie 21 Działania projakościowe dedykowane podmiotom świadczącym podstawowa opiekę zdrowotną [C]</t>
  </si>
  <si>
    <t>Narzędzie 22 Przygotowanie, przetestowanie i wdrożenie do systemu opieki zdrowotnej organizacji opieki koordynowanej (OOK) służącej polepszeniu jakości i efektywności publicznych usług zdrowotnych (pilotaż nowej formy organizacji, procesu i rozwiązań technologicznych ) [C]</t>
  </si>
  <si>
    <t>Narzędzie 23 Stworzenie systemu mapowania potrzeb zdrowotnych (poprawa jakości danych dotyczących m. in. informacji o stanie infrastruktury medycznej, rejestrach medycznych dedykowanych określonym jednostkom chorobowym oraz identyfikacja "białych plam" w opiece zdrowotnej) [C]</t>
  </si>
  <si>
    <t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rozwoju zdolności analitycznych i audytu wewnętrznego w jednostkach systemu ochrony zdrowia [C] </t>
  </si>
  <si>
    <t>Narzędzie 25 Działania na rzecz rozwoju dialogu społecznego oraz idei społecznej odpowiedzialności instytucji systemu ochrony zdrowia, poprzez m. in. wsparcie współpracy administracji systemu ochrony zdrowia z organizacjami pacjenckimi [C]</t>
  </si>
  <si>
    <t>Narzędzie 26 Upowszechnienie wymiany elektronicznej dokumentacji medycznej [C i R]</t>
  </si>
  <si>
    <t>Narzędzie 27 Upowszechnienie wymiany telemedycyny [C i R]</t>
  </si>
  <si>
    <t>Narzędzie 28 Upowszechnienie wykorzystania systemów rejestrowych i systemów klasyfikacji medycznych [C]</t>
  </si>
  <si>
    <t>Narzędzie 29 Udostępnianie informatycznych narzędzi wsparcia efektywnego zarządzania ochrony zdrowia [C]</t>
  </si>
  <si>
    <t>Narzędzie 30 Poprawa kompetencji cyfrowych świadczeniodawców i świadczeniobiorców [C]</t>
  </si>
  <si>
    <t>Narzędzie 31 Wsparcie rozwoju prac B+R+I w obszarze zdrowia {C i R]</t>
  </si>
  <si>
    <t>Narzędzie 32 Realizacja programów rozwojowych dla uczelni medycznych uczestniczących w procesie praktycznego kształcenia studentów, w tym tworzenie centrów symulacji medycznej [C]</t>
  </si>
  <si>
    <t>Narzędzie 33 Realizacja programów rozwojowych dla uczelni medycznych uczestniczących w procesie kształcenia pielęgniarek i położnych ukierunkowanych na zwiększenie liczby absolwentów ww. kierunków [C]</t>
  </si>
  <si>
    <t>Narzędzie 34 Kształcenie specjalizacyjne lekarzy w dziedzinach istotnych z punktu widzenia potrzeb epidemiologiczno-demograficznych kraju [C]</t>
  </si>
  <si>
    <t>Narzędzie 35 Kształcenie podyplomowe lekarzy realizowane w innych formach niż specjalizacje w obszarach istotnych z punktu widzenia potrzeb epidemiologiczno-demograficznych krju, ze szczególnym uwzględnieniem lekarzy współpracujących z placówkami podstawowej opieki zdrowotnej [C]</t>
  </si>
  <si>
    <t>Narzędzie 36 Kształcenie podyplomowe pielęgniarek i położnych w obszarach związanych z potrzebami epidemiologiczno-demograficznymi [C]</t>
  </si>
  <si>
    <t>Narzędzie 37 Doskonalenie zawodowe pracowników innych zawodów istotnych z punktu widzenia funkcjonowania systemu ochrony zdrowia w obszarach istotnych dla zaspokojenia potrzeb epidemiologiczno-demograficznych [C]</t>
  </si>
  <si>
    <t>EFS</t>
  </si>
  <si>
    <t>CT2 Zwiększenie dostępności, stopnia wykorzystania i jakości technologii informacyjno-komunikacyjnych</t>
  </si>
  <si>
    <t>CT8 Promowanie trwałego i wysokiej jakości zatrudnienia oraz wsparcie mobilności pracowników</t>
  </si>
  <si>
    <t>CT 10 Inwestowanie w kształcenie, szkolenie oraz szkolenie zawodowe na rzecz zdobywania umiejętności i uczenia się przez całe życie</t>
  </si>
  <si>
    <t>PI 2c Wzmocnienie zastosowań TIK dla e-administracji, e-uczenia się, e-włączenia społecznego, e-kultury i e-zdrowia</t>
  </si>
  <si>
    <t>PI 8vi Aktywne i zdrowe starzenie się</t>
  </si>
  <si>
    <t>PI 9iv Ułatwianie dostępu do przystępnych cenowo, trwałych oraz wysokiej jakości usług, w tym opieki zdrowotnej i usług socjalnych świadczonych w interesie ogólnym</t>
  </si>
  <si>
    <t>PI 10ii Poprawa jakości, skuteczności i dostępności szkolnictw wyższego oraz kształcenia na poziomie równoważnym w celu zwiększenia udziału i poziomu osiągnięć, zwłaszcza w przypadku grup w niekorzystnej sytuacji</t>
  </si>
  <si>
    <t>PI 10iii Wyrównywanie dostępu do uczenia się przez całe życie o charakterze formalnym, nieformalnym i pozaformalnym wszystkich grup wiekowych, poszerzanie wiedzy, pdmoszenie umiejętności i kompetencji siły roboczej oraz promowanie elastycznych ścieżek kształcenia, w tym poprzez doradztwo zawodowe i potwierdzanie nabytych kompetencji</t>
  </si>
  <si>
    <t>Planowany okres realizacji projektu [RRRR.MM]</t>
  </si>
  <si>
    <t>Planowana data rozpoczęcia  
[RRRR.MM]</t>
  </si>
  <si>
    <t>Planowana data zakończenia 
[RRRR.MM]</t>
  </si>
  <si>
    <t>Planowana data złożenia wniosku 
o dofinansowanie [RRRR.MM]</t>
  </si>
  <si>
    <t xml:space="preserve">Wskaźniki
</t>
  </si>
  <si>
    <t>2017.11</t>
  </si>
  <si>
    <t>2018.08</t>
  </si>
  <si>
    <t>3.1</t>
  </si>
  <si>
    <t xml:space="preserve">Lokalizacja inwestycji </t>
  </si>
  <si>
    <t>Województwo:</t>
  </si>
  <si>
    <t>Gmina:</t>
  </si>
  <si>
    <t>9.1</t>
  </si>
  <si>
    <t>Koordynator projektu u Beneficjenta</t>
  </si>
  <si>
    <t>21.1</t>
  </si>
  <si>
    <t>Wypełnienie celów POIiŚ</t>
  </si>
  <si>
    <t>21.2</t>
  </si>
  <si>
    <t>Unijna i krajowa podstawa prawna (podstawy prawne) zgodności pomocy publicznej z rynkiem wewnętrznym UE/ Przyczyna uznania, że wsparcie nie stanowi pomocy publicznej</t>
  </si>
  <si>
    <t>26.0</t>
  </si>
  <si>
    <t>wartość bazowa</t>
  </si>
  <si>
    <t>wartość docelowa</t>
  </si>
  <si>
    <t>Liczba leczonych w podmiotach leczniczych objętych wsparciem (wartość względna, tj. przyrost wskaźnika)</t>
  </si>
  <si>
    <t>POIS.09.01.00-00-0117/16</t>
  </si>
  <si>
    <t>Utworzenie Pediatrycznego Centrum Urazowego oraz rozbudowa i remont Szpitalnego Oddziału Ratunkowego w Instytucie „Centrum Zdrowia Matki Polki” w Łodzi wraz z przebudową lądowiska dla śmigłowców i zakupem sprzętu medycznego na potrzeby Oddziału</t>
  </si>
  <si>
    <t>INSTYTUT &amp;QUOT;CENTRUM ZDROWIA MATKI POLKI&amp;QUOT;</t>
  </si>
  <si>
    <t>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t>
  </si>
  <si>
    <t>POIS.09.01.00-00-0128/16</t>
  </si>
  <si>
    <t>Inwestycja w infrastrukturę Wojewódzkiego Szpitala Specjalistycznego im. Najświętszej Maryi Panny w Częstochowie w celu osiągnięcia pełnej funkcjonalności centrum urazowego</t>
  </si>
  <si>
    <t>WOJEWÓDZKI SZPITAL SPECJALISTYCZNY IM. NAJŚWIĘTSZEJ MARYI PANNY W CZĘSTOCHOWIE</t>
  </si>
  <si>
    <t>Bialska 104/118</t>
  </si>
  <si>
    <t>Projekt obejmuje budowę całodobowego lądowiska dla śmigłowców ratunkowych wraz z niezbędną infrastrukturą towarzyszącą oraz zakup sprzętu i wyposażenia medycznego SOR, OAiIT.</t>
  </si>
  <si>
    <t>POIS.09.01.00-00-0135/16</t>
  </si>
  <si>
    <t xml:space="preserve">Doposażenie Działu Diagnostyki Obrazowej w sprzęt specjalistyczny w ramach funkcjonującego Centrum Urazowego w Wojewódzkim Szpitalu Specjalistycznym w Olsztynie </t>
  </si>
  <si>
    <t>WOJEWÓDZKI SZPITAL SPECJALISTYCZNY W OLSZTYNIE</t>
  </si>
  <si>
    <t>POIS.09.01.00-00-0136/16</t>
  </si>
  <si>
    <t>Wzmocnienie potencjału diagnostyczno-terapeutycznego Centrum Urazowego Szpitala Uniwersyteckiego w Krakowie dla poprawy wyników leczenia ofiar wypadków w Małopolsce</t>
  </si>
  <si>
    <t>SAMODZIELNY PUBLICZNY ZAKŁAD OPIEKI ZDROWOTNEJ SZPITAL UNIWERSYTECKI W KRAKOWIE</t>
  </si>
  <si>
    <t>POIS.09.01.00-00-0138/17</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</si>
  <si>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</si>
  <si>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UNIWERSYTECKI SZPITAL KLINICZNY IM. JANA MIKULICZA-RADECKIEGO WE WROCŁAWIU</t>
  </si>
  <si>
    <t>POIS.09.01.00-00-0244/17</t>
  </si>
  <si>
    <t>Zwiększenie bezpieczeństwa zdrowotnego mieszkańców poprzez budowę lądowiska dla śmigłowców ratunkowych w Zespole Opieki Zdrowotnej w Szczytnie</t>
  </si>
  <si>
    <t>ZESPÓŁ OPIEKI ZDROWOTNEJ W SZCZYTNIE</t>
  </si>
  <si>
    <t>Szczytno</t>
  </si>
  <si>
    <t>12-100</t>
  </si>
  <si>
    <t>Żołnierska 18</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</si>
  <si>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</si>
  <si>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Mikołaja Kopernika 36</t>
  </si>
  <si>
    <t>Zakres działań inwestycyjnych niniejszego projektu: I. ZAKUP APARATURY MEDYCZNEJ (przewidywany koszt całkowity i kwalifikowany tego zadania: 1 988 475,00 zł). Zadanie to będzie polegało na doposażeniu oddziałów znajdujących się w obszarze centrum urazowego dla dorosłych funkcjonującego w SU w Krakowie, w celu poprawy skuteczności leczenia ofiar różnego rodzaju wypadków. W związku z tym SP ZOZ Szpital Uniwersytecki w Krakowie planuje zakup następujących sprzętów: 1) Urządzenie do wysokoobjętościowej szybkiej transfuzji dożylnej płynów (1 szt.) - pozwoli na szybką transfuzję dożylną płynów infuzyjnych, w tym przede wszystkim krwi, co jest niezwykle ważne w przypadku pacjenta pourazowego, który w wyniku odniesionych w wypadku obrażeń utracił jej znaczną ilość. Planowana lokalizacja: Szpitalny Oddział Ratunkowy; 2) Zestaw do endoskopowego tamowania ciężkich krwotoków (1 szt.) - sprzęt ten będzie służył tamowaniu u pacjentów centrum urazowego dla dorosłych ciężkich krwawień z przewodu pokarmowego. Planowana lokalizacja: Oddział Kliniczny Chirurgii Endoskopowej, Metabolicznej oraz Nowotworów Tkanek Miękkich; 3) Wózki umożliwiające diagnozę radiologiczną (10 szt.) – sąto wózki transportowe o zaawansowanej technologii, które pozwolą na przeprowadzenie diagnozy radiologicznej dorosłego pacjenta pourazowego już w trakcie jego przewożenia tym wózkiem na dany oddział. Planowana lokalizacja: Szpitalny Oddział Ratunkowy; 4) Zaawansowane wózki transportowe umożliwiające przewożenie chorych w trakcie zabiegów resuscytacyjnych (5 szt.) – są to wózki transportowe o zaawansowanej technologii, na których możliwe jest jednoczesne przewożenie pacjenta pourazowego na dany oddział szpitalny i przeprowadzenie zabiegów resuscytacyjnych. Planowana lokalizacja: Szpitalny Oddział Ratunkowy; 5) Zaawansowane wózki transportowe umożliwiające przewożenie chorych w trakcie zabiegów resuscytacyjnych (3 szt.) – jak w pkt. 4). Planowana lokalizacja: Oddział Kliniczny Chirurgii Ogólnej i Obrażeń W</t>
  </si>
  <si>
    <t>Borowska 213</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</si>
  <si>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</si>
  <si>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Marii Curie-Skłodowskiej 12</t>
  </si>
  <si>
    <t>Kryteria premiują projekty realizowane przez podmioty posiadające zatwierdzony przez podmiot tworzący program restrukturyzacji zaktualizowany w oparciu o dane wynikające z map potrzeb zdrowotnych, zawierający działania prowadzące do poprawy ich efektywności – dotyczy szpitali.</t>
  </si>
  <si>
    <t>* kwoty w kol. wkład UE i wkład krajowy podano w zaokrągleniu do dwóch miejsc po przecinku</t>
  </si>
  <si>
    <t>KRYTERIA WYBORU PROJEKTÓW - Działanie 9.1  kryteria dodatkowe formalne</t>
  </si>
  <si>
    <t xml:space="preserve">Efektywność kosztowa projektu </t>
  </si>
  <si>
    <t>formalne dla działania 9.1
(kryterium nr 12) - kryterium dostępu</t>
  </si>
  <si>
    <t xml:space="preserve">Wydatki są racjonalne, tzn. oparte na wiarygodnych źródłach, tj.
- w zakresie robót budowlanych – kosztorys inwestorski oparty o aktualny cennik dostępny na rynku dotyczący cen w budownictwie
-w zakresie usług lub dostaw - rozeznanie rynku, cennik lub inne
- z przeprowadzonej analizy wariantów wynika, że rozwiązanie przyjęte do realizacji  (wybrany wariant realizacji inwestycji) jest rozwiązaniem najlepszym biorąc pod uwagę aspekty: instytucjonalny, techniczny i środowiskowy, a także  najbardziej uzasadnionym z punktu widzenia efektywności kosztowej
</t>
  </si>
  <si>
    <t>KRYTERIA WYBORU PROJEKTÓW - Działanie 9.1 kryteria merytoryczne I stopnia</t>
  </si>
  <si>
    <t>merytoryczne I stopnia dla działania 9.1
(kryterium nr 1) - kryterium premiujące - 6 pkt.</t>
  </si>
  <si>
    <t>Posiadanie przez podmiot leczniczy akredytacji wydanej na podstawie ustawy z dnia 6 listopada 2008 r. o akredytacji w ochronie zdrowia (dalej: akredytacji) lub jest w okresie przygotowawczym do przeprowadzenia wizyty akredytacyjnej  lub posiada certyfikat normy EN 15224 – Usługi Ochrony Zdrowia – System Zarządzania Jakością (dalej: certyfikat).</t>
  </si>
  <si>
    <t>Kryteria premiują projekty, których realizatorzy uczestniczą w kształceniu przeddyplomowym lub podyplomowym kadr medycznych.</t>
  </si>
  <si>
    <t>Kształcenie</t>
  </si>
  <si>
    <t>merytoryczne I stopnia dla działania 9.1
(kryterium nr 2) - kryterium premiujące - 2 pkt.</t>
  </si>
  <si>
    <t>Podmiot leczniczy uczestniczy w kształceniu przeddyplomowym i podyplomowym kadr systemu Państwowego Ratownictwa Medycznego.</t>
  </si>
  <si>
    <t>merytoryczne I stopnia dla działania 9.1
(kryterium nr 3.1.) - kryterium premiujące - 3 pkt.</t>
  </si>
  <si>
    <t>merytoryczne I stopnia dla działania 9.1
(kryterium nr 3.2.) - kryterium premiujące - 3 pkt.</t>
  </si>
  <si>
    <t>merytoryczne I stopnia dla działania 9.1
(kryterium nr 3.3.) - kryterium premiujące - 3 pkt.</t>
  </si>
  <si>
    <t>merytoryczne I stopnia dla działania 9.1
(kryterium nr 3.4.) - kryterium premiujące - 2 pkt.</t>
  </si>
  <si>
    <t xml:space="preserve">Kryteria premiują projekty zakładające rozwiązania przyczyniające się do poprawy efektywności energetycznej, w szczególności do obniżenia zużycia energii lub efektywniejszego jej wykorzystywania lub zmniejszenia energochłonności obiektu.
</t>
  </si>
  <si>
    <t>merytoryczne I stopnia dla działania 9.1
(kryterium nr 4) - kryterium premiujące - 2 pkt.</t>
  </si>
  <si>
    <t>Efektywność ekonomiczna</t>
  </si>
  <si>
    <t>merytoryczne I stopnia dla działania 9.1
(kryterium nr 5) - kryterium premiujące - 4 pkt.</t>
  </si>
  <si>
    <t>merytoryczne I stopnia dla działania 9.1
(kryterium nr 6) - kryterium premiujące - 1 pkt.</t>
  </si>
  <si>
    <t>merytoryczne I stopnia dla działania 9.1
(kryterium nr 7) - kryterium premiujące - 2 pkt.</t>
  </si>
  <si>
    <t>KRYTERIA WYBORU PROJEKTÓW - Działanie 9.1 kryteria właściwe dla projektów dot.  Utworzenia nowych szpitalnych oddziałów ratunkowych</t>
  </si>
  <si>
    <t xml:space="preserve">Projekt jest realizowany wyłącznie w podmiocie posiadającym umowę o udzielanie świadczeń opieki zdrowotnej ze środków publicznych w zakresie zbieżnym z zakresem projektu, a w przypadku projektu przewidującego rozwój działalności medycznej lub zwiększenie potencjału w tym zakresie, pod warunkiem zobowiązania się tego podmiotu do posiadania takiej umowy najpóźniej w kolejnym okresie kontraktowania świadczeń po zakończeniu realizacji projektu / W przypadku projektu przewidującego zakup wyrobów medycznych, wnioskodawca dysponuje lub zobowiązuje się do dysponowania najpóźniej w dniu zakończenia okresu kwalifikowalności wydatków określonego w umowie o dofinansowanie projektu, kadrą medyczną odpowiednio wykwalifikowaną do obsługi wyrobów medycznych objętych projektem / W przypadku projektu przewidującego zakup wyrobów medycznych, wnioskodawca dysponuje lub zobowiązuje się do dysponowania najpóźniej w dniu zakończenia okresu kwalifikowalności wydatków określonego w umowie o dofinansowanie projektu, infrastrukturą techniczną niezbędną do instalacji i użytkowania wyrobów medycznych objętych projektem. </t>
  </si>
  <si>
    <t>formalne - nowe SOR
(kryterium nr 14) - kryterium dostępu</t>
  </si>
  <si>
    <t xml:space="preserve">Podmiot leczniczy będzie udzielał świadczeń opieki zdrowotnej na podstawie umowy zawartej z Dyrektorem oddziału wojewódzkiego NFZ o udzielanie świadczeń opieki zdrowotnej w zakresie leczenia szpitalnego – świadczenia w Szpitalnym Oddziale Ratunkowym najpóźniej w kolejnym okresie kontraktowania świadczeń po zakończeniu realizacji projektu. Minimalne wymagania dotyczące zasobów kadrowych i niezbęndej infrastruktury technicznej są jednym z  warunków, które musi spełnić świadczeniodawca aby zawrzeć umowę z NFZ o udzielanie świadczeń w rodzaju leczenie szpitalne (szczegółowe warunki zawierania umów określone zostały w Zarządzeniu nr 110/2015/BP Prezesa Narodowego Funduszu Zdrowia z dnia 31 grudnia 2015 r. w sprawie ogłoszenia jednolitego tekstu zarządzenia Prezesa Narodowego Funduszu Zdrowia w sprawie określenia warunków zawierania i realizacji umów w rodzaju: leczenie szpitalne).
Zgodnie z rozporządzeniem Ministra Zdrowia z dnia 3 listopada 2011 r. w sprawie szpitalnego oddziału ratunkowego (Dz. U. z 2015 r., poz. 178) SOR organizuje sie w  szpitalu w którym znajdują się co najmniej: oddział chirurgii ogólnej z częścią urazową, a w przypadku szpitali udzielających świadczeń zdrowotnych dla dzieci - oddział chirurgii dziecięcej;  oddział chorób wewnętrznych, a w przypadku szpitali udzielających świadczeń zdrowotnych dla dzieci - oddział pediatrii;  oddział anestezjologii i intensywnej terapii. </t>
  </si>
  <si>
    <t>Liczba ludności przypadająca na Szpitalny
Oddział Ratunkowy</t>
  </si>
  <si>
    <t>formalne - nowe SOR
(kryterium nr 13) - kryterium dostępu</t>
  </si>
  <si>
    <t>Po zrealizowaniu projektu Szpitalny Oddział Ratunkowy będzie zapewniał udzielanie świadczeń ratowniczych minimum 150 tys. ludności. Dopuszcza się wyjątki uzasadnione np. wyższym natężeniem ruchu (m.in. ze względu na przebieg tras szybkiego ruchu), lokalizacją SOR na terenach turystycznych, miastach wojewódzkich, gęstością zaludnienia i wielkością obszaru objętego działaniem SOR, w związku z koniecznością zachowania zasady tzw. „złotej godziny”, utrudnionym dojazdem zespołu ratownictwa medycznego do SOR (np. brak mostu, przeprawa promowa, akweny wodne, tereny górskie).</t>
  </si>
  <si>
    <t xml:space="preserve">Zaplanowane w ramach projektu działania, w tym w szczególności w zakresie zakupu wyrobów medycznych, są uzasadnione z punktu widzenia rzeczywistego zapotrzebowania na dany produkt (wytworzona infrastruktura, w tym ilość, parametry wyrobu medycznego muszą być adekwatne do zakresu udzielanych przez podmiot świadczeń opieki zdrowotnej lub, w przypadku poszerzania oferty medycznej, odpowiadać na zidentyfikowane deficyty podaży świadczeń). 
</t>
  </si>
  <si>
    <t>Ujęcie Szpitalnego Oddziału Ratunkowego w
Wojewódzkim Planie Działania Systemu
Państwowe Ratownictwo Medyczne
zatwierdzonym przez Ministra Zdrowia oraz ogólnokrajowej mapie potrzeb w zakresie ratownictwa medycznego</t>
  </si>
  <si>
    <t>formalne - nowe SOR
(kryterium nr 15) - kryterium dostępu</t>
  </si>
  <si>
    <t>Szpitalny Oddział Ratunkowy jest ujęty w Wojewódzkim Planie Działania Systemu, o którym mowa w art. 21 ust. 1 ustawy z dnia 8 września 2006 r. o Państwowym Ratownictwie Medycznym jako planowany do utworzenia oraz ogólnokrajowej mapie potrzeb w zakresie ratownictwa medycznego.</t>
  </si>
  <si>
    <t>Odległość od najbliższego
szpitalnego oddziału
ratunkowego</t>
  </si>
  <si>
    <t>merytoryczne I stopnia - nowe SOR
(kryterium nr 10) - kryterium premiujące - 8 pkt.</t>
  </si>
  <si>
    <t>Odległość planowanego do utworzenia Szpitalnego Oddziału Ratunkowego mierzona po drogach do najbliżej położonego Szpitalnego Oddziału Ratunkowego w zależności od miasta, w którym się znajduje.</t>
  </si>
  <si>
    <t>Kompleksowość oferty
medycznej podmiotu
leczniczego</t>
  </si>
  <si>
    <t>merytoryczne I stopnia - nowe SOR
(kryterium nr 9a, 9b) - kryterium premiujące - 14 pkt.</t>
  </si>
  <si>
    <r>
      <t xml:space="preserve">9a Zakres świadczeń zdrowotnych udzielanych w podmiocie leczniczym w trybie stacjonarnym w kontekście kompleksowości oferty medycznej placówki - Podmiot leczniczy, w którym znajduje się szpitalny oddział ratunkowy udziela stacjonarnych świadczeń opieki zdrowotnej finansowanych ze środków publicznych w rodzaju leczenie szpitalne w następujących zakresach: leczenie udarów mózgu (A48, A51) </t>
    </r>
    <r>
      <rPr>
        <sz val="6"/>
        <color theme="1"/>
        <rFont val="Calibri"/>
        <family val="2"/>
        <charset val="238"/>
        <scheme val="minor"/>
      </rPr>
      <t>34</t>
    </r>
    <r>
      <rPr>
        <sz val="10"/>
        <color theme="1"/>
        <rFont val="Calibri"/>
        <family val="2"/>
        <charset val="238"/>
        <scheme val="minor"/>
      </rPr>
      <t xml:space="preserve"> w ramach neurologii, neurologia dziecięca, leczenie ostrych zespołów wieńcowych (E10, E11, E12, E13, E14)</t>
    </r>
    <r>
      <rPr>
        <sz val="6"/>
        <color theme="1"/>
        <rFont val="Calibri"/>
        <family val="2"/>
        <charset val="238"/>
        <scheme val="minor"/>
      </rPr>
      <t>35</t>
    </r>
    <r>
      <rPr>
        <sz val="10"/>
        <color theme="1"/>
        <rFont val="Calibri"/>
        <family val="2"/>
        <charset val="238"/>
        <scheme val="minor"/>
      </rPr>
      <t xml:space="preserve"> w ramach kardiologii, kardiologia dziecięca, chirurgia dziecięca, neurochirurgia, neurochirurgia dziecięca, chirurgia szczękowo-twarzowa, chirurgia szczękowo-twarzowa dla dzieci, neonatologia, toksykologia, oksygenacja hiperbaryczna. 
9b Zapewnienie przez podmiot leczniczy dostępudo rezonansu magnetycznego przez 24h/dobę.
</t>
    </r>
    <r>
      <rPr>
        <sz val="6"/>
        <color theme="1"/>
        <rFont val="Calibri"/>
        <family val="2"/>
        <charset val="238"/>
        <scheme val="minor"/>
      </rPr>
      <t>34 Nr kodu grupy (jgp) określonej w Załączniku nr 1a do zarządzenia nr 89/2013/DSOZ. Prezesa Narodowego Funduszu Zdrowia z dnia 19 grudnia 2013 r.
35 Nr kodu grupy (jgp) określonej w Załączniku nr 1a do zarządzenia nr 89/2013/DSOZ. Prezesa Narodowego Funduszu Zdrowia z dnia 19 grudnia 2013 r</t>
    </r>
    <r>
      <rPr>
        <sz val="10"/>
        <color theme="1"/>
        <rFont val="Calibri"/>
        <family val="2"/>
        <charset val="238"/>
        <scheme val="minor"/>
      </rPr>
      <t>.</t>
    </r>
  </si>
  <si>
    <t>Kryteria premiują projekty zakładające zwiększenie liczby stanowisk intensywnej terapii – dotyczy szpitali.</t>
  </si>
  <si>
    <t>Stanowiska intensywnej
terapii w SOR</t>
  </si>
  <si>
    <t>merytoryczne I stopnia - nowe SOR
(kryterium nr 13) - kryterium premiujące - 4 pkt.</t>
  </si>
  <si>
    <t>Docelowa liczba stanowisk intensywnej terapii w obszarze wstępnej intensywnej terapii w SOR.</t>
  </si>
  <si>
    <t>Kryteria premiują projekty, które zakładają działania ukierunkowane na przeniesienie świadczeń opieki zdrowotnej z poziomu lecznictwa szpitalnego na rzecz POZ i AOS, w tym poprzez:
• wprowadzenie lub rozwój opieki koordynowanej , lub
• rozwój zdeinstytucjonalizowanych form opieki nad pacjentem, w szczególności środowiskowych form opieki  (projekt zawiera działania mające na celu przejście 
od opieki instytucjonalnej do środowiskowej zgodnie z „Ogólnoeuropejskimi wytycznymi dotyczącymi przejścia od opieki instytucjonalnej do opieki świadczonej 
na poziomie lokalnych społeczności” oraz z „Krajowym Programem Przeciwdziałania Ubóstwu i Wykluczeniu Społecznemu 2020”).</t>
  </si>
  <si>
    <t>-</t>
  </si>
  <si>
    <t xml:space="preserve"> Przeniesienie świadczeń opieki zdrowotnej udzielanych w SOR z poziomu lecznictwa szpitalnego na rzecz POZ i AOS jest niemożliwe z uwagi na zdefiniowane w ww. aktach prawnych wymogi niezbędne podczas udzielania przedmiotowych świadczeń.</t>
  </si>
  <si>
    <t>Kryteria premiują projekty realizowane przez podmioty, które zrealizowały, realizują lub planują realizację działań konsolidacyjnych lub podjęcie innych form współpracy z podmiotami udzielającymi świadczeń opieki zdrowotnej, w tym w ramach modelu opieki koordynowanej</t>
  </si>
  <si>
    <t>SOR udzielają pomocy ww. pacjentom niezależnie od realizacji działań konsolidacyjnych lub podjęcia inych form współpracy z podmiotami udzielajacymi świadczeń opieki zdrowotnej.</t>
  </si>
  <si>
    <t>Kryterium nieuzasadnione ze względu na specyfikę SOR.</t>
  </si>
  <si>
    <t xml:space="preserve"> Kryteria premiują projekty zakładające działania z zakresu wsparcia przygotowania podmiotów udzielających świadczeń opieki zdrowotnej do prowadzenia EDM zgodnie ze standardem HL7 CDA oraz jej wymiany, uzupełnienie zdiagnozowanych deficytów w zakresie zasobów infrastruktury IT (sprzęt, oprogramowanie itp.) lub budowę oprogramowania klasy HIS (dotyczy Programu Operacyjnego Infrastruktura i Środowisko oraz tych Regionalnych Programów Operacyjnych, gdzie ww. projekty nie mogą być realizowane w ramach CT2).</t>
  </si>
  <si>
    <t>merytoryczne I stopnia - nowe SOR
(kryterium nr 12) - kryterium premiujące - 4 pkt.</t>
  </si>
  <si>
    <t>Rozwiązania wpływające na szybkość udzielania pomocy medycznej poszkodowanym.</t>
  </si>
  <si>
    <t>merytoryczne I stopnia - nowe SOR
(kryterium nr 11) - kryterium premiujące - 4 pkt.</t>
  </si>
  <si>
    <t>Podmiot leczniczy posiada możliwość odbioru danych medycznych pacjenta transmitowanych ze środków transportu sanitarnego.</t>
  </si>
  <si>
    <t>Kryteria premiują projekty przyczyniające się do zwiększenia jakości lub dostępności do diagnozy i terapii pacjentów w warunkach ambulatoryjnych.</t>
  </si>
  <si>
    <t xml:space="preserve">Rekomendacja nie została uwzględniona ze względu na specyfikę projektów/podmiotów.
Idea i sposób funkcjonowania SOR określona została w ustawie z dnia 8 września 2006 r. o Państwowym Ratownictwie Medycznym (Dz. U. z 2013 r., poz. 757, z późn. zm.) i  rozporządzeniu Ministra Zdrowia z dnia 3 listopada 2011 r. w sprawie Szpitalnego Oddziału Ratunkowego. Rolą SOR jest gotowość do  udzielenia pomocy pacjentom w stanie nagłego zagrożenia zdrowotnego. Brak kryterium premiującego projekty  przyczyniające się do zwiększenia jakości lub dostępności do diagnozy i terapii pacjentów w warunkach ambulatoryjnych, wynika z charakteru przedmiotowego typu projektu. </t>
  </si>
  <si>
    <t>Projekty nie zakładają zwiększenia liczby łóżek szpitalnych – chyba, że: 
- taka potrzeba wynika z danych, o których mowa w pkt I.5, lub
- projekt zakłada konsolidację dwóch lub więcej oddziałów szpitalnych/ szpitali, przy czym liczba łóżek szpitalnych w skonsolidowanej jednostce nie może być większa niż  suma łóżek w konsolidowanych oddziałach szpitalnych/ szpitalach (chyba, że spełniony jest warunek, o którym mowa w tirecie pierwszym) – dotyczy szpitali.</t>
  </si>
  <si>
    <t>Rekomendacja nie została uwzględniona ze względu na specyfikę projektów/podmiotów.
Idea i sposób funkcjonowania szpitalnych oddziałów ratunkowych (SOR) określona została w ustawie z dnia 8 września 2006 r. o Państwowym Ratownictwie Medycznym (Dz. U. z 2013 r., poz. 757, z późn. zm.) i  rozporządzeniu Ministra Zdrowia z dnia 3 listopada 2011 r. w sprawie Szpitalnego Oddziału Ratunkowego. Rolą SOR jest udzielanie świadczeń opieki zdrowotnej polegających na wstępnej diagnostyce oraz podjęciu leczenia w zakresie niezbędnym dla stabilizacji funkcji życiowych osób, które znajdują się w stanie nagłego zagrożenia zdrowotnego. Brak kryterium oceniającego projekty pod kątem  niezakładania zwiększenia liczby łóżek szpitalnych wynika z charakteru SOR.</t>
  </si>
  <si>
    <t>Pozytywna rekomendacja Komitetu Sterującego ds. koordynacji interwencji EFSI w
sektorze zdrowia</t>
  </si>
  <si>
    <t>formalne - nowe SOR
(kryterium nr 19) - kryterium dostępu</t>
  </si>
  <si>
    <t>Projekt uzyskał pozytywną rekomendację Komitetu Sterującego ds. koordynacji interwencji EFSI w sektorze zdrowia wyrażoną we właściwej uchwale.</t>
  </si>
  <si>
    <t>Lokalizacja i gotowość funkcjonowania
lądowiska/lotniska dla śmigłowców</t>
  </si>
  <si>
    <t>formalne - nowe SOR
(kryterium nr 16) - kryterium dostępu</t>
  </si>
  <si>
    <t>Podmiot leczniczy po zrealizowaniu projektu będzie posiadał lądowisko/lotnisko zarejestrowane do realizacji operacji w dzień i w nocy przez 7 dni w tygodniu, wpisane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albo
będzie posiadał umowę z innym podmiotem na korzystanie z najbliższego lądowiska/lotniska będzie posiadał umowę z innym podmiotem na korzystanie z najbliższego lądowiska/lotniska zarejestrowanego do realizacji operacji w dzień i w nocy przez 7 dni w tygodniu, wpisanego do ewidencji lotnisk/lądowisk prowadzonej przez Prezesa ULC oraz Instrukcji Operacyjnej Lotniczego Pogotowia Ratunkowego, którego lokalizacja i warunki techniczne będą zgodne z Rozporządzeniem Ministra Zdrowia z dnia 3 listopada 2011 roku w sprawie Szpitalnego Oddziału Ratunkowego
albo
podmiot leczniczy złoży oświadczenie poświadczone przez podmiot tworzący, potwierdzające, że miejscowy plan zagospodarowania przestrzennego albo decyzja o warunkach zabudowy i zagospodarowania terenu wskazują na brak możliwości technicznych budowy lądowiska/ lotniska spełniającego wymagania określone w rozporządzeniu Ministra Zdrowia z dnia 3 listopada 2011 r. w sprawie szpitalnego oddziału ratunkowego - zarówno naziemnego przy SOR, wyniesionego na obiekcie, jak i położonego w takiej odległości o SOR, że czas trwania transportu osób, które znajdują się w stanie nagłego zagrożenia zdrowotnego, specjalistycznym środkiem transportu sanitarnego do oddziału nie przekroczy 5 minut, licząc od momentu przekazania pacjenta przez lotniczy zespół ratownictwa medycznego do specjalistycznego środka transportu sanitarnego. Do oświadczenia należy załączyć odpowiednio wyciąg z miejscowego planu zagospodarowania przestrzennego lub decyzję o warunkach zabudowy.</t>
  </si>
  <si>
    <t>Kompleksowość projektu</t>
  </si>
  <si>
    <t>formalne - nowe SOR
(kryterium nr 18) - kryterium dostępu</t>
  </si>
  <si>
    <t>Zakres projektu uwzględnia wszystkie niezbędne do wykonania prace. Po zrealizowaniu projektu Szpitalny Oddział Ratunkowy osiągnie pełną funkcjonalność (będzie spełniał wymagania określone w Ustawie z dnia 8 września 2006 roku o Państwowym Ratownictwie Medycznym oraz Rozporządzeniu Ministra Zdrowia z dnia 3 listopada 2011 roku w sprawie Szpitalnego Oddziału Ratunkowego).</t>
  </si>
  <si>
    <t>Lokalizacja
lądowiska/lotniska</t>
  </si>
  <si>
    <t>merytoryczne I stopnia - nowe SOR
(kryterium nr 14) - kryterium premiujące - 2 pkt.</t>
  </si>
  <si>
    <t>Po zakończeniu realizacji projektu podmiot leczniczy będzie posiadał lotnisko/lądowisko zlokalizowane w takiej odległości, że możliwe będzie przyjęcie osoby znajdującej się w stanie nagłego zagrożenia zdrowotnego bez pośrednictwa specjalistycznych środków transportu sanitarnego.</t>
  </si>
  <si>
    <t xml:space="preserve"> Budowa i wyposażenie Szpitalnego Oddziału  Ratunkowego  w SPZOZ w Wolsztynie </t>
  </si>
  <si>
    <t>Samodzielny Publiczny Zakład Opieki Zdrowotnej w Wolsztynie</t>
  </si>
  <si>
    <t>wolsztyński</t>
  </si>
  <si>
    <t>Wolsztyn</t>
  </si>
  <si>
    <t>Działanie 9.1 Infrastruktura ratownictwa medycznego</t>
  </si>
  <si>
    <t>Joanna Gęsiarz, Departament Funduszy Europejskich i e-Zdrowia, specjalista, 
tel. 22 53 00 160, e-mail: j.gesiarz@mz.gov.pl
Małgorzata Iwanicka-Michałowicz,  Departament Funduszy Europejskich i e-Zdrowia, naczelnik, 
tel. 22 53 00 396, e-mail: m.iwanicka@mz.gov.pl</t>
  </si>
  <si>
    <t>Mirosława Gałwa            e-mail     m.galwa@spzozwolsztyn.pl              tel. 683477356</t>
  </si>
  <si>
    <t>Utworzenie nowych szpitalnych oddziałów ratunkowych powstałych od podstaw lub na bazie istniejących izb przyjęć ze szczególnym uwzględnieniem stanowisk wstępnej intensywnej terapii (roboty budowlane, doposażenie).
W przypadku, kiedy w celu osiągnięcia pełnej funkcjonalności SOR niezbędne jest przeprowadzenie prac w zakresie budowy/remontu całodobowego lądowiska lub lotniska dla śmigłowców, prace te muszą zostać ujęte w zakresie rzeczowym projektu dotyczącego utworzenia SOR. Dotyczy SOR wpisanych do WPDSPRM jako planowane (co też ma miejsce w przypadku utworzenia SOR w SPZOZ w Wolsztynie).</t>
  </si>
  <si>
    <t>Mała Izba Przyjęć, która funkcjonuje w  strukturach SPZOZ w Wolsztynie jest niewystarczająca przy zwiększającej się liczbie pacjentów. W powiecie wolsztyńskim ani w sąsiadującym z nim powiecie grodziskim, nie ma Szpitalnego Oddziału Ratunkowego. Najbliższe SOR oddalone są od SPZOZ w Wolsztynie o 26,5 km (Szpital Powiatowy w Nowym Tomyślu); 45,5 km (SPZOZ w Kościanie) oraz 60 km ( Wojewódzki Szpital Zespolony w Lesznie). Zbyt mała liczba pomieszczeń, ciasnota i trudne warunki panujące w Izbie Przyjęć Szpitala utrudniają procedury przyjęcia pacjentów do szpitala.  Nowoczesna infrastruktura niewątpliwie przyczyni się do poprawy jakości świadczonych usług oraz poprawy dostępu do usług. Celowość realizacji projektu w trybie pozakonkursowym wynika z faktu umieszczenia planowanego SOR w Wojewódzkim Planie Działania Systemu Państwowe Ratownictwo Medyczne. SOR zostanie zlokalizowany w nowo budowanym budynku w SPZOZ w Wolsztynie. Pozwoli to na ogromne możliwości diagnostyczno-lecznicze każdej osoby w stanie nagłego zagrożenia zdrowotnego. SPZOZ w Wolsztynie od dłuższego już czasu planował  uruchomienie w ramach swojej struktury Szpitalnego Oddziału Ratunkowego. Efektem tych starań jest umieszczenie SPZOZ w Wolsztynie w WPDSPRM jako planowany do utworzenia SOR.</t>
  </si>
  <si>
    <t xml:space="preserve">Niniejszy projekt jest zgodny z Programem Operacyjnym Infrastruktura i Środowisko 2014-2020, w tym ze Szczegółowym Opisem Osi Priorytetowych Programu Operacyjnego Infrastruktura i Środowisko i wpisuje się w realizację celu głównego tego dokumentu, którym jest: wsparcie gospodarki efektywnie korzystającej z zasobów i przyjaznej środowisku oraz sprzyjającej spójności terytorialnej i społecznej. Potrzeba realizacji przedmiotowego projektu wynika ponadto z Wojewódzkiego Planu Działania Systemu Państwowe Ratownictwo Medyczne dla województwa wielkopolskiego (z 7 grudnia 2016 r. strona 109), gdzie wśród planowanych inwestycji wskazuje się na utworzenie SOR w SPZOZ w Wolsztynie. Niniejsza inwestycja nie jest uwzględniona w Kontrakcie Terytorialnym dla Województwa Wielkopolskiego (Wnioskodawca stara się o takie uwzględnienie w wyniku aktualizacji tego Kontraktu), jednakże jest zgodna z jednym z celów rozwojowych określonych w tym dokumencie, który dotyczy podniesienia jakości i dostępności usług z zakresu ochrony zdrowia. Ponadto przedmiotowy projekt jest zgodny z następującymi dokumentami/strategiami:
1) Strategia Europa 2020 - jednym z jej trzech priorytetów jest wzrost zrównoważony, rozumiany jako wspieranie gospodarki efektywniej korzystającej z zasobów, bardziej przyjaznej środowisku i bardziej konkurencyjnej, w której cele środowiskowe są dopełnione działaniami na rzecz spójności gospodarczej, społecznej i terytorialnej. Do zadań związanych z realizacją wzrostu zrównoważonego zalicza się m.in. walkę z ubóstwem i wykluczeniem społecznym oraz zmniejszenie nierówności w obszarze zdrowia, tak aby rozwój przyniósł korzyści wszystkim. Ważne jest też tutaj wspieranie zdrowia i aktywności osób starszych, aby umożliwić osiągnięcie spójności społecznej oraz wyższej wydajności. Realizacja niniejszego projektu pomoże w osiągnięciu tych celów;
2) Strategia Unii Europejskiej dla Regionu Morza Bałtyckiego - przedmiotowy projekt jest komplementarny z jednym z głównych celów tej Strategii, którym jest „wzrost dobrobytu” w zakresie turystyki, kultury, edukacji, innowacji i ochrony zdrowia. Realizacja niniejszego przedsięwzięcia przyczyni się do osiągnięcia wskaźnika „redukcji przedwczesnej utraty kapitału ludzkiego”, który zawarty jest w Planie działania UE dotyczącym Strategii UE dla Morza Bałtyckiego. Celem jest tutaj zmniejszenie w regionie Morza Bałtyckiego umieralności osób w przedziale wiekowym 0-69 lat o co najmniej 10% do 2020 roku. Niniejszy projekt jest więc zgodny ze Strategią UE dla regionu Morza Bałtyckiego;
3) Strategia Rozwoju Kraju 2020 – przedmiotowy projekt jest komplementarny z celem głównym opracowanej przez Ministerstwo Rozwoju Regionalnego Strategii Rozwoju Kraju 2020, którym jest: „wzmocnienie i wykorzystanie gospodarczych, społecznych i instytucjonalnych potencjałów zapewniających szybszy i zrównoważony rozwój kraju oraz poprawę jakości życia ludności”. Realizacja niniejszego projektu przyczyni się do osiągnięcia celu III.2 strategii określonego w ramach III obszaru strategicznego (spójność społeczna i terytorialna), tj. zapewnienia dostępności i określonych standardów usług publicznych poprzez podniesienie jakości i dostępności do usług publicznych (w tym wypadku do publicznych świadczeń zdrowotnych w zakresie ratownictwa medycznego) oraz zwiększenie efektywności systemu świadczenia usług publicznych (w tym wypadku publicznego systemu ochrony zdrowia);
4) Policy Paper dla Ochrony Zdrowia na lata 2014-2020 Krajowe Strategiczne Ramy – niniejszy projekt koresponduje z celem głównym zawartym w dokumencie Policy Paper dla Ochrony Zdrowia na lata 2014-2020, którym jest „zwiększenie długości życia w zdrowiu jako czynnika wpływającego na jakość życia i wzrost gospodarczy w Polsce”. Do jego osiągnięcia przewidziano takie działania, jak m.in. redukcja barier uniemożliwiających poprawę dostępu do świadczeń zdrowotnych czy też zwiększenia poziomu bezpieczeństwa zdrowotnego społeczeństwa. Przedmiotowa inwestycja poprawi dostępność do usług ratownictwa medycznego na terenie powiatu wolsztyńskiego (poprzez utworzenie SOR w SPZOZ w Wolsztynie), a tym samym zwiększy poziom bezpieczeństwa zdrowotnego potencjalnych pacjentów tej Placówki. W wielu przypadkach może to się przełożyć na długości życia w zdrowiu takiego pacjenta, co tym samym wpłynie na poprawę jakości tego życia. Niniejszy projekt jest więc komplementarny z celem głównym przedstawionym w tym dokumencie;
5) Strategia rozwoju Polski Zachodniej do roku 2020 - niniejszy projekt jest komplementarny z II celem szczegółowym tej Strategii, którym jest: "Budowa oferty gospodarczej makroregionu". Wśród kierunków interwencji w ramach tego celu szczegółowego wskazuje się m.in. na potrzebę tworzenia zachęt do inwestowania, w tym zapewnienie dostępu do usług publicznych. Przedsięwzięcia w zakresie poprawy jakości i dostępności usług publicznych, w tym specjalistycznych usług medycznych, mają na celu wzmocnienie kondycji zdrowotnej mieszkańców tego makroregionu, co bezpośrednio przekłada się na aktywność zawodową oraz na jakość i wydajność pracy.
6) Strategia rozwoju województwa wielkopolskiego do 2020 roku - niniejszy projekt jest spójny z celem generalnym tej Strategii, którym jest: „Efektywne wykorzystywanie potencjałów rozwojowych na rzecz wzrostu konkurencyjności województwa, służące poprawie jakości życia mieszkańców w warunkach zrównoważonego rozwoju”. Tymczasem realizacja niniejszego projektu przyczyni się do poprawy jakości, dostępności i przede wszystkim skuteczności leczenia pacjentów pourazowych i znajdujących się w nagłym zagrozeniu zdrowia i życia, dzięki utworzeniu SOR w strukturach SPZOZ w Wolsztynie.
</t>
  </si>
  <si>
    <t xml:space="preserve"> Dzięki działalności SOR, możliwe będzie lepsze wykorzystanie zatrudnionego personelu oraz bardziej efektywne wykorzystanie posiadanego sprzętu. Obecna rentownośc Izby Przyjęć wynosi -21,79%, a roczna strata z działalności równa jest 209 511 zł. Na podstawie przewidywanych kosztów działalności SOR w zestawieniu z planowanymi przychodami, porognozujemy wynik finansowy zysk na poziomie 317 075 zł (prognozowany wskaźnik rentowności 10,86%).
W stosunku do ogólnej działalności Szpitala, wynik finansowy wzrośnie o 107 564 zł, czego efektem będą lepsze wskaźniki finansowe.</t>
  </si>
  <si>
    <t>Cele główne niniejszego projektu to:
1) Wzmocnienie infrastruktury służby zdrowia w zakresie ratownictwa medycznego na terenie województwa wielkopolskiego, poprzez utworzenie SOR SPZOZ w Wolsztynie;
2) Poprawa jakości i dostępności udzielanych świadczeń zdrowotnych, wzrost dostępności do systemu ratownictwa medycznego  poprzez powstanie nowoczesnego SZPITALNEGO ODDZIAŁU RATUNKOWEGO.</t>
  </si>
  <si>
    <t>Utworzenie szpitalnego oddziału ratunkowego w SPZOZ w Wolsztynie zgodne jest z Wojewódzkim Planem Działania Systemu Państwowe Ratownictwo Medyczne dla województwa wielkopolskiego z dnia 07 grudnia 2016r.(strona 109). Projekt jest zgodny z Ogólnokrajową mapą potrzeb zdrowotnych w zakresie ratownictwa medycznego</t>
  </si>
  <si>
    <t>Realizacja przedmiotowego projektu przyczyni się do osiągnięcia głównego celu Programu Operacyjnego Infrastruktura i Środowisko na lata 2014-2020, którym jest: Wsparcie gospodarki efektywnie korzystającej z zasobów i przyjaznej środowisku oraz sprzyjającej spójności terytorialnej i społecznej. Wynika on z jednego z trzech priorytetów Strategii Europa 2020, jakim jest wzrost zrównoważony rozumiany jako wspieranie gospodarki efektywniej korzystającej z zasobów, bardziej przyjaznej środowisku i bardziej konkurencyjnej, w której cele środowiskowe są dopełnione działaniami na rzecz spójności gospodarczej, społecznej i terytorialnej. Struktura PO IiŚ 2014-2020 składa się z czterech głównych celów tematycznych tworzących podstawowe obszary interwencji (gospodarka niskoemisyjna, adaptacja do zmian klimatu, ochrona środowiska i efektywne wykorzystanie zasobów, transport zrównoważony i bezpieczeństwo energetyczne) oraz w ograniczonym zakresie komplementarnych działań dotyczących kluczowych elementów infrastruktury ochrony zdrowia oraz dziedzictwa kulturowego. Realizacja przedmiotowego projektu przyczyni się do osiągnięcia celów w nim założonych, w tym celu głównego, tj.: 
1. Wzmocnienie infrastruktury służby zdrowia w zakresie ratownictwa medycznego na terenie województwa wielkopolskiego, poprzez utworzenie SOR SPZOZ w Wolsztynie; 
Osiągnięcie celu głównego projektu wpłynie pozytywnie na proces pogłębiania się spójności terytorialnej i społecznej (w szczególności na obszarze województwa wielkopolskiego), co jest zgodne z celem głównym Programu Operacyjnego Infrastruktura i Środowisko na lata 2014-2020 którym jest: Wsparcie gospodarki efektywnie korzystającej z zasobów i przyjaznej środowisku oraz sprzyjającej spójności terytorialnej i społecznej. 
Ponadto przedstawione we wcześniejszych podrozdziałach cele niniejszego projektu są zgodne z celami szczegółowymi IX Osi Priorytetowej PO IiŚ 2014-2020. Zgodnie z przyjętym zakresem wsparcia w ramach tej osi, interwencja programu będzie ukierunkowana na rozwój strategicznych elementów infrastruktury ochrony zdrowia o znaczeniu krajowym (ratownictwa medycznego oraz ponadregionalnych wysokospecjalistycznych ośrodków medycznych), które będą tworzyć warunki dla zwiększenia dostępu do niej wszystkim mieszkańcom, przyczyniając się tym samym do zakładanego zmniejszenia nierówności w zakresie stanu zdrowia. Celem niniejszego projektu jest podniesienie jakości i dostępności do świadczeń medycznych w zakresie ratownictwa medycznego. Powstanie SOR SPZOZ w Wolsztynie przyczyni się do poprawy szybkości i skuteczności udzielania świadczeń w zakresie ratownictwa medycznego wśród pacjentów. Jest to szczególnie istotne przy zachowaniu zasady tzw. „złotej godziny” (tj. nie przekraczania 60 minut pomiędzy nagłym zdarzeniem, w którym ucierpiał pacjent Szpitala, a rozpoczęciem specjalistycznego leczenia szpitalnego w Placówce). Realizacja przedmiotowego przedsięwzięcia jest więc zgodna z przedstawionymi w Szczegółowym opisie osi priorytetowych Programu Operacyjnego Infrastruktura i Środowisko 2014-2020 celami szczegółowymi IX Osi Priorytetowej i przyczyni się do zmniejszenia nierówności w zakresie stanu zdrowia ludności.
Wnioskodawca prowadzi swoją działalność leczniczą w miejscowości Wolsztyn, która stanowi siedzibę władz gminy wiejsko-miejskiej Wolsztyn oraz powiatu wolsztyńskiego. Jednakże działalność SPZOZ w Wolsztynie nie ogranicza się jedynie do miasta Wolsztyn. Jest to Placówka o charakterze powiatowym, zabezpieczająca zdrowotnie wszystkich mieszkańców powiatu wolsztyńskiego. Według danych GUS powiat ten w 2016 roku zamieszkiwało 57 270 osób i to oni stanowią bezpośrednią grupę potencjalnych beneficjentów końcowych niniejszego projektu, korzystających z nowo powstałego SOR w SPZOZ w Wolsztynie. Z uwagi jednak na to, że powiat wolsztyński znajduje się na granicy województwa wielkopolskiego sąsiadując z trzema powiatami z województwa lubuskiego, tj. z powiatem wschowskim, nowosolskim oraz zielonogórskim, a ponadto graniczy także z powiatami: nowotomyskim, grodziskim, kościańskim i leszczyńskim z województwa wielkopolskiego, potencjalny obszar oddziaływania nowego SOR będzie znacznie większy. Położenie powiatu wolsztyńskiego na granicy dwóch województw sprawia, że działalność SPZOZ w Wolsztynie sięga poza jego granice. Łącznie wszystkie wspomniane powiaty (wraz z powiatem wolsztyńskim) wg danych GUS w 2016 roku zamieszkiwane były przez 519 945 mieszkańców.</t>
  </si>
  <si>
    <t>Podstawa prawna: art. 107 ust. 1 Traktatu o funkcjonowaniu Unii Europejskiej (TfUE).
Środki wspierające projekt „Szpitalny Oddział Ratunkowy SPZOZ w Wolsztynie” nie maja wpływu na wymianę handlową w UE. Wsparcie nie prowadzi do przyciągania inwestycji do regionu, usługi świadczone przez beneficjenta mają charakter lokalny, a ich atrakcyjność jest ograniczona do określonego obszaru geograficznego. Działalność beneficjenta nie ma wpływu na konsumentów z sąsiednich państw członkowskich; jego udział rynkowy jest minimalny bez względu na zastosowaną definicję rynku właściwego oraz że beneficjent nie należy do większej grupy przedsiębiorstw. Przedsięwzięcie nie ma charakteru komercyjnego, nie wchodzi w strefę wymiany handlowej.</t>
  </si>
  <si>
    <t>2016.09</t>
  </si>
  <si>
    <r>
      <t xml:space="preserve">             </t>
    </r>
    <r>
      <rPr>
        <sz val="10"/>
        <rFont val="Calibri"/>
        <family val="2"/>
        <charset val="238"/>
      </rPr>
      <t xml:space="preserve">   2017.11</t>
    </r>
  </si>
  <si>
    <t>Planowane dofinansowanie [PLN], w tym:</t>
  </si>
  <si>
    <t>Roboty ogólno - budowlane 
(wydatki kwalifikowane)</t>
  </si>
  <si>
    <t>Wykonanie robót budowlano - instalacyjnych na potrzeby utworzenia SOR.</t>
  </si>
  <si>
    <t>Roboty ogólno - budowlane 
(wydatki niekwalifikowane)</t>
  </si>
  <si>
    <t>Aparatura medyczna i wyposażenie 
(wydatki kwalifikowane)</t>
  </si>
  <si>
    <t>Zakup aparatury medycznej i wyposażenia na potrzeby SOR.</t>
  </si>
  <si>
    <t>Przygotowanie projektu
(wydatki kwalifikowane)</t>
  </si>
  <si>
    <t>Przygotowanie studium wykonalności dla projektu wraz z analizą kosztów i korzyści.</t>
  </si>
  <si>
    <t>Promocja 
(wydatki kwalifikowane)</t>
  </si>
  <si>
    <t>Promocja projektu.</t>
  </si>
  <si>
    <t>Liczba wspartych podmiotów leczniczych udzielających świadczeń ratownictwa medycznego lub jednostek organizacyjnych szpitali wyspecjalizowanych w zakresie udzielania świadczeń niezbędnych dla ratownictwa medycznego</t>
  </si>
  <si>
    <t>Liczba wybudowanych lotnisk/lądowisk dla śmigłowców</t>
  </si>
  <si>
    <t>Liczba przebudowanych lotnisk/lądowisk dla śmigłowców</t>
  </si>
  <si>
    <t>POIiŚ.9.P.96</t>
  </si>
  <si>
    <t>Narzędzie 6</t>
  </si>
  <si>
    <t>POIS.09.01.00-00-0118/16</t>
  </si>
  <si>
    <t xml:space="preserve">Rozbudowa, przebudowa i doposażenie USK im. WAM - CSW w Łodzi celem utworzenia Szpitalnego Oddziału Ratunkowego z lądowiskiem dla helikopterów </t>
  </si>
  <si>
    <t>SAMODZIELNY PUBLICZNY ZAKŁAD OPIEKI ZDROWOTNEJ UNIWERSYTECKI SZPITAL KLINICZNY IM. WOJSKOWEJ AKADEMII MEDYCZNEJ UNIWERSYTETU MEDYCZNEGO W ŁODZI – CENTRALNY SZPITAL WETERANÓW</t>
  </si>
  <si>
    <t>Zakres rzeczowy zaplanowanej inwestycji obejmuje roboty budowlane i branżowe w obrębie nowoprojektowanego obiektu, budowę lądowiska dla śmigłowców na dachu oraz zakup sprzętu medycznego.</t>
  </si>
  <si>
    <t>Stefana Żeromskiego 113</t>
  </si>
  <si>
    <t>POIS.09.01.00-00-0121/16</t>
  </si>
  <si>
    <t>Utworzenie centrum urazowego dla dzieci poprzez doposażenie Szpitalnego Oddziału Ratunkowego w Dolnośląskim Szpitalu Specjalistycznym im. T. Marciniaka – Centrum Medycyny Ratunkowej we Wrocławiu</t>
  </si>
  <si>
    <t>DOLNOŚLĄSKI SZPITAL SPECJALISTYCZNY IM. T. MARCINIAKA – CENTRUM MEDYCYNY RATUNKOWEJ</t>
  </si>
  <si>
    <t>54-049</t>
  </si>
  <si>
    <t>gen.AugustaEmila Fieldorfa 2</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</si>
  <si>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Zakres działań inwestycyjnych niniejszego projektu : I. ZAKUP APARATURY MEDYCZNEJ (przewidywany koszt całkowity i kwalifikowany: 1 780 920,00 zł) . Zadanie to będzie polegało na doposażeniu Szpitalnego Oddziału Ratunkowego Szpitala im. T. Marciniaka we Wrocławiu w celu utworzenia centrum urazowego dla dzieci. W ramach zadania planowany jest zakup 4 sztuk następującej aparatury medycznej: a) Scaner Infraned (1 szt.) - urządzenie to pozwala na wczesną identyfikację i leczenie krwiaków śródczaszkowych u pacjentów, którzy doznali urazowego uszkodzenia mózgu, co ma zasadnicze znaczenie dla wyników dalszej terapii. Szacowany koszt całkowity i kwalifikowany sprzętu: 60 469,00 zł; b) Aparat USG dedykowanego do kaniulacji żył obwodowych i centralnych wraz z oprzyrządowaniem (1 szt.) - wykorzystanie tego urządzenia w kaniulacji naczyń krwionośnych zwiększa skuteczność procedury medycznej oraz znacząco redukuje ilość powikłań po różnego rodzaju wypadkach i urazach. Kaniulacja naczyń centralnych pod kontrolą USG bywa szczególnie przydatna u pacjentów ze skrajną budową ciała (pacjenci bardzo mali), a także u pacjentów po urazach czy z zaburzeniami układu krzepnięcia. Szacowany koszt całkowity i kwalifikowany sprzętu: 184 370,00 zł; c) Analizatora parametrów krytycznych (1 szt.) - urządzenie to pozwala szybko i dokładnie określić skład krwi. W przypadku, gdy stan pacjenta jest krytyczny analizator parametrów krytycznych pozwala na śledzenie zmian w krwi niemal w czasie rzeczywistym. Szacowany koszt całkowity i kwalifikowany sprzętu: 41 910,00 zł; d) Komory hiperbarycznej wraz z jej wyposażeniem i podłączeniem instalacji gazów medycznych (1 szt.) – sprzęt ten będzie służy</t>
  </si>
  <si>
    <t>POIS.09.01.00-00-0127/16</t>
  </si>
  <si>
    <t>Inwestycja w infrastrukturę Copernicus Podmiot Leczniczy Sp. z o.o. w celu osiągnięcia pełnej funkcjonalności Centrum Urazowego dla dzieci na bazie Szpitala im. Mikołaja Kopernika w Gdańsku.</t>
  </si>
  <si>
    <t>COPERNICUS PODMIOT LECZNICZY SP Z O.O.</t>
  </si>
  <si>
    <t>Nowe Ogrody 1-6</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</si>
  <si>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</si>
  <si>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POIS.09.01.00-00-0133/16</t>
  </si>
  <si>
    <t>Dostosowanie struktury Wojewódzkiego Specjalistycznego Szpitala Dziecięcego w Olsztynie do potrzeb Centrum urazowego dla Dzieci</t>
  </si>
  <si>
    <t>WOJEWÓDZKI SPECJALISTYCZNY SZPITAL DZIECIĘCY IM. PROF. DR STANISŁAWA POPOWSKIEGO W OLSZTYNIE</t>
  </si>
  <si>
    <t>Żołnierska 18 a</t>
  </si>
  <si>
    <t xml:space="preserve">Rozbudowa SOR-u dla potrzeb Centrum Urazowego, w tym utworzenie sali zabiegowej i pracowni endoskopii diagnostycznej i zabiegowej ze śluzami i salą ze stanowiskami wybudzeniowymi. Wyposażenie oddziałów i pracowni. </t>
  </si>
  <si>
    <t>POIS.09.01.00-00-0139/17</t>
  </si>
  <si>
    <t>Utworzenie SOR przy nowych Blokach Operacyjnych w Górnośląskim Centrum Medycznym im. prof. Leszka Gieca w Katowicach - Ochojcu</t>
  </si>
  <si>
    <t>SAMODZIELNY PUBLICZNY SZPITAL KLINICZNY NR 7 ŚLĄSKIEGO UNIWERSYTETU MEDYCZNEGO W KATOWICACH GÓRNOŚLĄSKIE CENTRUM MEDYCZNE IM. PROF. LESZKA GIECA</t>
  </si>
  <si>
    <t>40-635</t>
  </si>
  <si>
    <t>Ziołowa 45/47</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</si>
  <si>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</si>
  <si>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POIS.09.01.00-00-0246/17</t>
  </si>
  <si>
    <t>Budowa lądowiska dla śmigłowców przy SP ZOZ w Augustowie</t>
  </si>
  <si>
    <t>SAMODZIELNY PUBLICZNY ZAKŁAD OPIEKI ZDROWOTNEJ W AUGUSTOWIE</t>
  </si>
  <si>
    <t>Augustów</t>
  </si>
  <si>
    <t>16-300</t>
  </si>
  <si>
    <t>Szpitalna 12</t>
  </si>
  <si>
    <t>Budowa lądowiska dla śmigłowców ratunkowych wraz z drogą dojazdową i infrastrukturą techniczną.</t>
  </si>
  <si>
    <t>POIS.09.02.00-00-0028/16</t>
  </si>
  <si>
    <t>Poprawa opieki nad pacjentem onkologicznym poprzez zakup sprzętu i aparatury medycznej w CSK MSWiA w Warszawie</t>
  </si>
  <si>
    <t>CENTRALNY SZPITAL KLINICZNY MINISTERSTWA SPRAW WEWNĘTRZNYCH I ADMINISTRACJI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</si>
  <si>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</si>
  <si>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 xml:space="preserve">POIiŚ.9.P.96 </t>
  </si>
  <si>
    <t>6/2017</t>
  </si>
  <si>
    <t>Pomieszczenia SOR w SPZOZ w Wolsztynie usytuowane są na parterze nowo budowanego skrzydła szpitala w Wolsztynie (od września 2016 r.) w Budynku F. W ramach Projektu przeprowadzone zostaną roboty budowlane związane z wybudowaniem nowego Szpitalnego Oddziału Ratunkowego. Prace budowlane zakończą się we wrześniu 2017 r., następnie rozpocznie się etap robót wykończeniowych, sanitarno-elektrycznych i wykończeniowych wnętrz. Kolejny etap to zakupy i wyposażenie SOR w niezbędny sprzęt. Nowoczesna infrastruktura i aparatura  niewątpliwie przyczyni się do poprawy jakości  udzielanych świadczeń  oraz poprawi  dostępność  do systemu ratownictwa.Uruchomienie szpitalnego oddziału ratunkowego w SPZOZ w Wolsztynie planowane jest na 2018 rok w celu zapewnienia jak najwyższego poziomu bezpieczeństwa osobom znajdującym się w stanie nagłego zagrożenia zdrowotnego. Termin uruchomienia uzależniony jest od postępu prac budowlanych związanych z trwającą inwestycją.</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</si>
</sst>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zł&quot;_-;\-* #,##0.00\ &quot;zł&quot;_-;_-* &quot;-&quot;??\ &quot;zł&quot;_-;_-@_-"/>
    <numFmt numFmtId="43" formatCode="_-* #,##0.00\ _z_ł_-;\-* #,##0.00\ _z_ł_-;_-* &quot;-&quot;??\ _z_ł_-;_-@_-"/>
    <numFmt numFmtId="164" formatCode="#,##0.00_ ;\-#,##0.00\ "/>
    <numFmt numFmtId="165" formatCode="_-* #,##0\ _z_ł_-;\-* #,##0\ _z_ł_-;_-* &quot;-&quot;??\ _z_ł_-;_-@_-"/>
    <numFmt numFmtId="166" formatCode="yyyy\-mm\-dd"/>
    <numFmt numFmtId="167" formatCode="_-* #,##0.0000\ _z_ł_-;\-* #,##0.0000\ _z_ł_-;_-* &quot;-&quot;??\ _z_ł_-;_-@_-"/>
    <numFmt numFmtId="168" formatCode="_-* #,##0.00,_z_ł_-;\-* #,##0.00,_z_ł_-;_-* \-??\ _z_ł_-;_-@_-"/>
  </numFmts>
  <fonts count="33" x14ac:knownFonts="1">
    <font>
      <sz val="11"/>
      <color theme="1"/>
      <name val="Calibri"/>
      <family val="2"/>
      <charset val="238"/>
      <scheme val="minor"/>
    </font>
    <font>
      <sz val="11"/>
      <color theme="1"/>
      <name val="Calibri"/>
      <family val="2"/>
      <charset val="238"/>
      <scheme val="minor"/>
    </font>
    <font>
      <sz val="10"/>
      <color theme="1"/>
      <name val="Calibri"/>
      <family val="2"/>
      <charset val="238"/>
      <scheme val="minor"/>
    </font>
    <font>
      <i/>
      <sz val="10"/>
      <color theme="1"/>
      <name val="Calibri"/>
      <family val="2"/>
      <charset val="238"/>
      <scheme val="minor"/>
    </font>
    <font>
      <b/>
      <sz val="10"/>
      <color theme="1"/>
      <name val="Calibri"/>
      <family val="2"/>
      <charset val="238"/>
      <scheme val="minor"/>
    </font>
    <font>
      <sz val="10"/>
      <name val="Calibri"/>
      <family val="2"/>
      <charset val="238"/>
      <scheme val="minor"/>
    </font>
    <font>
      <sz val="9"/>
      <name val="Arial"/>
      <family val="2"/>
      <charset val="238"/>
    </font>
    <font>
      <b/>
      <sz val="11"/>
      <color theme="0"/>
      <name val="Calibri"/>
      <family val="2"/>
      <charset val="238"/>
      <scheme val="minor"/>
    </font>
    <font>
      <sz val="11"/>
      <color theme="1"/>
      <name val="Calibri"/>
      <family val="2"/>
      <scheme val="minor"/>
    </font>
    <font>
      <sz val="11"/>
      <color rgb="FF000000"/>
      <name val="Calibri"/>
      <family val="2"/>
      <charset val="1"/>
    </font>
    <font>
      <sz val="11"/>
      <color indexed="8"/>
      <name val="Calibri"/>
      <family val="2"/>
      <charset val="238"/>
    </font>
    <font>
      <sz val="11"/>
      <color indexed="8"/>
      <name val="Calibri"/>
      <family val="2"/>
    </font>
    <font>
      <i/>
      <sz val="8"/>
      <name val="Calibri"/>
      <family val="2"/>
      <charset val="238"/>
      <scheme val="minor"/>
    </font>
    <font>
      <b/>
      <sz val="11"/>
      <color theme="1"/>
      <name val="Calibri"/>
      <family val="2"/>
      <charset val="238"/>
      <scheme val="minor"/>
    </font>
    <font>
      <sz val="8"/>
      <color theme="1"/>
      <name val="Calibri"/>
      <family val="2"/>
      <charset val="238"/>
    </font>
    <font>
      <b/>
      <i/>
      <sz val="10"/>
      <color theme="1"/>
      <name val="Calibri"/>
      <family val="2"/>
      <charset val="238"/>
      <scheme val="minor"/>
    </font>
    <font>
      <sz val="8"/>
      <color theme="1"/>
      <name val="Calibri"/>
      <family val="2"/>
      <charset val="238"/>
    </font>
    <font>
      <sz val="10"/>
      <color indexed="8"/>
      <name val="Calibri"/>
      <family val="2"/>
      <charset val="238"/>
    </font>
    <font>
      <b/>
      <sz val="11"/>
      <color indexed="9"/>
      <name val="Calibri"/>
      <family val="2"/>
      <charset val="238"/>
    </font>
    <font>
      <b/>
      <sz val="10"/>
      <color indexed="8"/>
      <name val="Calibri"/>
      <family val="2"/>
      <charset val="238"/>
    </font>
    <font>
      <sz val="10"/>
      <name val="Calibri"/>
      <family val="2"/>
      <charset val="238"/>
    </font>
    <font>
      <sz val="8"/>
      <name val="Calibri"/>
      <family val="2"/>
      <charset val="238"/>
    </font>
    <font>
      <i/>
      <sz val="10"/>
      <name val="Calibri"/>
      <family val="2"/>
      <charset val="238"/>
    </font>
    <font>
      <sz val="10"/>
      <name val="Arial"/>
      <family val="2"/>
      <charset val="238"/>
    </font>
    <font>
      <sz val="11"/>
      <color indexed="8"/>
      <name val="Calibri"/>
      <family val="2"/>
      <charset val="1"/>
    </font>
    <font>
      <sz val="6"/>
      <color theme="1"/>
      <name val="Calibri"/>
      <family val="2"/>
      <charset val="238"/>
      <scheme val="minor"/>
    </font>
    <font>
      <sz val="8"/>
      <color indexed="8"/>
      <name val="Calibri"/>
      <family val="2"/>
      <charset val="238"/>
    </font>
    <font>
      <sz val="11"/>
      <color theme="0"/>
      <name val="Calibri"/>
      <family val="2"/>
      <charset val="238"/>
      <scheme val="minor"/>
    </font>
    <font>
      <sz val="10"/>
      <color indexed="9"/>
      <name val="Calibri"/>
      <family val="2"/>
      <charset val="238"/>
    </font>
    <font>
      <sz val="11"/>
      <color indexed="9"/>
      <name val="Calibri"/>
      <family val="2"/>
      <charset val="238"/>
    </font>
    <font>
      <sz val="8"/>
      <color theme="0"/>
      <name val="Calibri"/>
      <family val="2"/>
      <charset val="238"/>
    </font>
    <font>
      <sz val="11"/>
      <color rgb="FF000000"/>
      <name val="Calibri"/>
      <family val="2"/>
      <charset val="238"/>
    </font>
    <font>
      <sz val="7"/>
      <color theme="1"/>
      <name val="Calibri"/>
      <family val="2"/>
      <charset val="238"/>
    </font>
  </fonts>
  <fills count="25">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3" tint="-0.249977111117893"/>
        <bgColor indexed="64"/>
      </patternFill>
    </fill>
    <fill>
      <patternFill patternType="solid">
        <fgColor rgb="FFFFFF00"/>
        <bgColor indexed="64"/>
      </patternFill>
    </fill>
    <fill>
      <patternFill patternType="solid">
        <fgColor theme="2" tint="-0.499984740745262"/>
        <bgColor indexed="64"/>
      </patternFill>
    </fill>
    <fill>
      <patternFill patternType="solid">
        <fgColor theme="2" tint="-9.9978637043366805E-2"/>
        <bgColor indexed="64"/>
      </patternFill>
    </fill>
    <fill>
      <patternFill patternType="solid">
        <fgColor rgb="FFFFFFCC"/>
        <bgColor indexed="6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indexed="42"/>
      </patternFill>
    </fill>
    <fill>
      <patternFill patternType="solid">
        <fgColor indexed="45"/>
      </patternFill>
    </fill>
    <fill>
      <patternFill patternType="solid">
        <fgColor indexed="45"/>
        <bgColor indexed="29"/>
      </patternFill>
    </fill>
    <fill>
      <patternFill patternType="solid">
        <fgColor indexed="9"/>
        <bgColor indexed="64"/>
      </patternFill>
    </fill>
    <fill>
      <patternFill patternType="solid">
        <fgColor indexed="41"/>
        <bgColor indexed="27"/>
      </patternFill>
    </fill>
    <fill>
      <patternFill patternType="solid">
        <fgColor indexed="53"/>
        <bgColor indexed="64"/>
      </patternFill>
    </fill>
    <fill>
      <patternFill patternType="solid">
        <fgColor indexed="52"/>
        <bgColor indexed="64"/>
      </patternFill>
    </fill>
    <fill>
      <patternFill patternType="solid">
        <fgColor indexed="47"/>
        <bgColor indexed="64"/>
      </patternFill>
    </fill>
    <fill>
      <patternFill patternType="solid">
        <fgColor theme="6"/>
      </patternFill>
    </fill>
    <fill>
      <patternFill patternType="solid">
        <fgColor indexed="57"/>
        <bgColor indexed="21"/>
      </patternFill>
    </fill>
    <fill>
      <patternFill patternType="solid">
        <fgColor indexed="42"/>
        <bgColor indexed="27"/>
      </patternFill>
    </fill>
    <fill>
      <patternFill patternType="solid">
        <fgColor rgb="FFF2DCDB"/>
        <bgColor rgb="FFE6E0EC"/>
      </patternFill>
    </fill>
  </fills>
  <borders count="6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thin">
        <color indexed="64"/>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rgb="FF959595"/>
      </left>
      <right/>
      <top style="thin">
        <color rgb="FF959595"/>
      </top>
      <bottom/>
      <diagonal/>
    </border>
    <border>
      <left style="thin">
        <color rgb="FF959595"/>
      </left>
      <right style="thin">
        <color rgb="FF959595"/>
      </right>
      <top style="thin">
        <color rgb="FF959595"/>
      </top>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55"/>
      </right>
      <top style="thin">
        <color indexed="64"/>
      </top>
      <bottom/>
      <diagonal/>
    </border>
    <border>
      <left style="thin">
        <color indexed="55"/>
      </left>
      <right style="thin">
        <color indexed="64"/>
      </right>
      <top style="thin">
        <color indexed="64"/>
      </top>
      <bottom/>
      <diagonal/>
    </border>
    <border>
      <left style="thin">
        <color indexed="64"/>
      </left>
      <right style="thin">
        <color indexed="55"/>
      </right>
      <top style="thin">
        <color indexed="64"/>
      </top>
      <bottom style="thin">
        <color indexed="64"/>
      </bottom>
      <diagonal/>
    </border>
    <border>
      <left style="thin">
        <color indexed="55"/>
      </left>
      <right style="thin">
        <color indexed="64"/>
      </right>
      <top style="thin">
        <color indexed="64"/>
      </top>
      <bottom style="thin">
        <color indexed="64"/>
      </bottom>
      <diagonal/>
    </border>
    <border>
      <left style="thin">
        <color indexed="64"/>
      </left>
      <right style="thin">
        <color indexed="55"/>
      </right>
      <top style="thin">
        <color indexed="64"/>
      </top>
      <bottom style="medium">
        <color indexed="64"/>
      </bottom>
      <diagonal/>
    </border>
    <border>
      <left style="thin">
        <color indexed="55"/>
      </left>
      <right style="thin">
        <color indexed="64"/>
      </right>
      <top style="thin">
        <color indexed="64"/>
      </top>
      <bottom style="medium">
        <color indexed="64"/>
      </bottom>
      <diagonal/>
    </border>
    <border>
      <left/>
      <right style="medium">
        <color indexed="64"/>
      </right>
      <top/>
      <bottom/>
      <diagonal/>
    </border>
  </borders>
  <cellStyleXfs count="117">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8" fillId="0" borderId="0" applyFont="0" applyFill="0" applyBorder="0" applyAlignment="0" applyProtection="0"/>
    <xf numFmtId="43" fontId="8"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8" fillId="0" borderId="0"/>
    <xf numFmtId="43" fontId="8"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8"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9" fontId="8" fillId="0" borderId="0" applyFont="0" applyFill="0" applyBorder="0" applyAlignment="0" applyProtection="0"/>
    <xf numFmtId="9" fontId="1" fillId="0" borderId="0" applyFont="0" applyFill="0" applyBorder="0" applyAlignment="0" applyProtection="0"/>
    <xf numFmtId="43" fontId="11" fillId="0" borderId="0" applyFont="0" applyFill="0" applyBorder="0" applyAlignment="0" applyProtection="0"/>
    <xf numFmtId="9" fontId="11" fillId="0" borderId="0" applyFont="0" applyFill="0" applyBorder="0" applyAlignment="0" applyProtection="0"/>
    <xf numFmtId="44" fontId="8" fillId="0" borderId="0" applyFont="0" applyFill="0" applyBorder="0" applyAlignment="0" applyProtection="0"/>
    <xf numFmtId="0" fontId="1" fillId="0" borderId="0"/>
    <xf numFmtId="43" fontId="11" fillId="0" borderId="0" applyFont="0" applyFill="0" applyBorder="0" applyAlignment="0" applyProtection="0"/>
    <xf numFmtId="0" fontId="1" fillId="0" borderId="0"/>
    <xf numFmtId="0" fontId="1" fillId="0" borderId="0"/>
    <xf numFmtId="0" fontId="1" fillId="0" borderId="0"/>
    <xf numFmtId="43" fontId="1"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1" fillId="0" borderId="0" applyFont="0" applyFill="0" applyBorder="0" applyAlignment="0" applyProtection="0"/>
    <xf numFmtId="43" fontId="8" fillId="0" borderId="0" applyFont="0" applyFill="0" applyBorder="0" applyAlignment="0" applyProtection="0"/>
    <xf numFmtId="43" fontId="10" fillId="0" borderId="0" applyFont="0" applyFill="0" applyBorder="0" applyAlignment="0" applyProtection="0"/>
    <xf numFmtId="43" fontId="8" fillId="0" borderId="0" applyFont="0" applyFill="0" applyBorder="0" applyAlignment="0" applyProtection="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43" fontId="10" fillId="0" borderId="0" applyFont="0" applyFill="0" applyBorder="0" applyAlignment="0" applyProtection="0"/>
    <xf numFmtId="43" fontId="8" fillId="0" borderId="0" applyFont="0" applyFill="0" applyBorder="0" applyAlignment="0" applyProtection="0"/>
    <xf numFmtId="0" fontId="1" fillId="0" borderId="0"/>
    <xf numFmtId="0" fontId="10" fillId="0" borderId="0"/>
    <xf numFmtId="0" fontId="10" fillId="0" borderId="0"/>
    <xf numFmtId="43" fontId="1" fillId="0" borderId="0" applyFont="0" applyFill="0" applyBorder="0" applyAlignment="0" applyProtection="0"/>
    <xf numFmtId="0" fontId="1" fillId="13" borderId="0" applyNumberFormat="0" applyBorder="0" applyAlignment="0" applyProtection="0"/>
    <xf numFmtId="0" fontId="10" fillId="0" borderId="0"/>
    <xf numFmtId="43" fontId="11" fillId="0" borderId="0" applyFont="0" applyFill="0" applyBorder="0" applyAlignment="0" applyProtection="0"/>
    <xf numFmtId="0" fontId="1" fillId="14" borderId="0" applyNumberFormat="0" applyBorder="0" applyAlignment="0" applyProtection="0"/>
    <xf numFmtId="0" fontId="10" fillId="0" borderId="0"/>
    <xf numFmtId="0" fontId="10" fillId="0" borderId="0"/>
    <xf numFmtId="0" fontId="10" fillId="0" borderId="0"/>
    <xf numFmtId="9" fontId="10" fillId="0" borderId="0" applyFill="0" applyBorder="0" applyAlignment="0" applyProtection="0"/>
    <xf numFmtId="0" fontId="10" fillId="0" borderId="0"/>
    <xf numFmtId="0" fontId="10" fillId="15" borderId="0" applyNumberFormat="0" applyBorder="0" applyAlignment="0" applyProtection="0"/>
    <xf numFmtId="0" fontId="10" fillId="0" borderId="0"/>
    <xf numFmtId="0" fontId="10" fillId="0" borderId="0"/>
    <xf numFmtId="0" fontId="23" fillId="0" borderId="0"/>
    <xf numFmtId="9" fontId="24" fillId="0" borderId="0" applyBorder="0" applyProtection="0"/>
    <xf numFmtId="0" fontId="10" fillId="17" borderId="0" applyBorder="0" applyProtection="0"/>
    <xf numFmtId="0" fontId="27" fillId="21" borderId="0" applyNumberFormat="0" applyBorder="0" applyAlignment="0" applyProtection="0"/>
    <xf numFmtId="0" fontId="29" fillId="22" borderId="0" applyNumberFormat="0" applyBorder="0" applyAlignment="0" applyProtection="0"/>
    <xf numFmtId="0" fontId="10" fillId="23" borderId="0" applyNumberFormat="0" applyBorder="0" applyAlignment="0" applyProtection="0"/>
    <xf numFmtId="0" fontId="10" fillId="13" borderId="0" applyNumberFormat="0" applyBorder="0" applyAlignment="0" applyProtection="0"/>
    <xf numFmtId="0" fontId="10" fillId="0" borderId="0"/>
    <xf numFmtId="0" fontId="10" fillId="14" borderId="0" applyNumberFormat="0" applyBorder="0" applyAlignment="0" applyProtection="0"/>
    <xf numFmtId="0" fontId="10" fillId="0" borderId="0"/>
    <xf numFmtId="0" fontId="10" fillId="0" borderId="0"/>
    <xf numFmtId="168" fontId="9" fillId="0" borderId="0" applyBorder="0" applyProtection="0"/>
    <xf numFmtId="0" fontId="31" fillId="24" borderId="0" applyBorder="0" applyProtection="0"/>
  </cellStyleXfs>
  <cellXfs count="402">
    <xf numFmtId="0" fontId="0" fillId="0" borderId="0" xfId="0"/>
    <xf numFmtId="0" fontId="2" fillId="0" borderId="0" xfId="0" applyFont="1"/>
    <xf numFmtId="0" fontId="2" fillId="0" borderId="0" xfId="0" applyFont="1" applyFill="1"/>
    <xf numFmtId="0" fontId="5" fillId="0" borderId="0" xfId="0" applyFont="1"/>
    <xf numFmtId="0" fontId="6" fillId="0" borderId="0" xfId="0" applyFont="1" applyAlignment="1">
      <alignment vertical="center"/>
    </xf>
    <xf numFmtId="0" fontId="2" fillId="0" borderId="28" xfId="0" applyFont="1" applyBorder="1" applyAlignment="1"/>
    <xf numFmtId="0" fontId="2" fillId="0" borderId="0" xfId="0" applyFont="1" applyBorder="1" applyAlignment="1"/>
    <xf numFmtId="0" fontId="2" fillId="0" borderId="37" xfId="0" applyFont="1" applyBorder="1" applyAlignment="1"/>
    <xf numFmtId="0" fontId="2" fillId="0" borderId="38" xfId="0" applyFont="1" applyBorder="1" applyAlignment="1"/>
    <xf numFmtId="0" fontId="2" fillId="0" borderId="35" xfId="0" applyFont="1" applyBorder="1" applyAlignment="1"/>
    <xf numFmtId="0" fontId="2" fillId="0" borderId="39" xfId="0" applyFont="1" applyBorder="1" applyAlignment="1"/>
    <xf numFmtId="0" fontId="2" fillId="0" borderId="46" xfId="0" applyFont="1" applyBorder="1" applyAlignment="1"/>
    <xf numFmtId="0" fontId="2" fillId="0" borderId="21" xfId="0" applyFont="1" applyBorder="1" applyAlignment="1"/>
    <xf numFmtId="0" fontId="2" fillId="0" borderId="45" xfId="0" applyFont="1" applyBorder="1" applyAlignment="1"/>
    <xf numFmtId="0" fontId="5" fillId="0" borderId="4" xfId="0" applyFont="1" applyBorder="1" applyAlignment="1">
      <alignment horizontal="left" vertical="center"/>
    </xf>
    <xf numFmtId="0" fontId="2" fillId="4" borderId="5" xfId="0" applyFont="1" applyFill="1" applyBorder="1" applyAlignment="1" applyProtection="1">
      <alignment horizontal="center" vertical="center" wrapText="1"/>
    </xf>
    <xf numFmtId="0" fontId="0" fillId="0" borderId="0" xfId="0"/>
    <xf numFmtId="164" fontId="2" fillId="0" borderId="0" xfId="0" applyNumberFormat="1" applyFont="1"/>
    <xf numFmtId="3" fontId="12" fillId="0" borderId="17" xfId="1" applyNumberFormat="1" applyFont="1" applyBorder="1" applyAlignment="1" applyProtection="1">
      <alignment vertical="center" wrapText="1"/>
      <protection locked="0"/>
    </xf>
    <xf numFmtId="164" fontId="5" fillId="0" borderId="4" xfId="0" applyNumberFormat="1" applyFont="1" applyFill="1" applyBorder="1"/>
    <xf numFmtId="0" fontId="4" fillId="8" borderId="5" xfId="0" applyFont="1" applyFill="1" applyBorder="1" applyAlignment="1" applyProtection="1">
      <alignment horizontal="center" vertical="center" wrapText="1"/>
    </xf>
    <xf numFmtId="0" fontId="2" fillId="0" borderId="4" xfId="0" applyFont="1" applyBorder="1" applyAlignment="1">
      <alignment horizontal="center" vertical="center" wrapText="1"/>
    </xf>
    <xf numFmtId="164" fontId="2" fillId="0" borderId="4" xfId="91" applyNumberFormat="1" applyFont="1" applyFill="1" applyBorder="1" applyAlignment="1">
      <alignment horizontal="center" vertical="center" wrapText="1"/>
    </xf>
    <xf numFmtId="0" fontId="2" fillId="0" borderId="4" xfId="91" applyNumberFormat="1" applyFont="1" applyFill="1" applyBorder="1" applyAlignment="1" applyProtection="1">
      <alignment horizontal="center" vertical="center" wrapText="1"/>
      <protection locked="0"/>
    </xf>
    <xf numFmtId="0" fontId="13" fillId="9" borderId="4" xfId="0" applyFont="1" applyFill="1" applyBorder="1" applyAlignment="1">
      <alignment horizontal="center" vertical="center"/>
    </xf>
    <xf numFmtId="0" fontId="13" fillId="9" borderId="4" xfId="0" applyFont="1" applyFill="1" applyBorder="1" applyAlignment="1">
      <alignment horizontal="center" vertical="center" wrapText="1"/>
    </xf>
    <xf numFmtId="0" fontId="14" fillId="0" borderId="4" xfId="1" applyFont="1" applyBorder="1" applyAlignment="1">
      <alignment horizontal="center" vertical="center" wrapText="1"/>
    </xf>
    <xf numFmtId="0" fontId="1" fillId="0" borderId="0" xfId="1"/>
    <xf numFmtId="0" fontId="14" fillId="0" borderId="4" xfId="0" applyFont="1" applyBorder="1" applyAlignment="1">
      <alignment horizontal="center" vertical="center" wrapText="1"/>
    </xf>
    <xf numFmtId="4" fontId="14" fillId="0" borderId="4" xfId="0" applyNumberFormat="1" applyFont="1" applyBorder="1" applyAlignment="1">
      <alignment horizontal="right" vertical="center" wrapText="1"/>
    </xf>
    <xf numFmtId="166" fontId="14" fillId="0" borderId="4" xfId="0" applyNumberFormat="1" applyFont="1" applyBorder="1" applyAlignment="1">
      <alignment horizontal="center" vertical="center" wrapText="1"/>
    </xf>
    <xf numFmtId="4" fontId="3" fillId="0" borderId="17" xfId="1" applyNumberFormat="1" applyFont="1" applyBorder="1" applyAlignment="1" applyProtection="1">
      <alignment horizontal="center" vertical="center" wrapText="1"/>
      <protection locked="0"/>
    </xf>
    <xf numFmtId="4" fontId="0" fillId="0" borderId="0" xfId="0" applyNumberFormat="1"/>
    <xf numFmtId="43" fontId="0" fillId="0" borderId="0" xfId="0" applyNumberFormat="1"/>
    <xf numFmtId="167" fontId="0" fillId="0" borderId="0" xfId="0" applyNumberFormat="1"/>
    <xf numFmtId="2" fontId="5" fillId="0" borderId="4" xfId="0" applyNumberFormat="1" applyFont="1" applyFill="1" applyBorder="1"/>
    <xf numFmtId="0" fontId="2" fillId="12" borderId="4" xfId="0" applyFont="1" applyFill="1" applyBorder="1" applyAlignment="1">
      <alignment wrapText="1"/>
    </xf>
    <xf numFmtId="0" fontId="15" fillId="11" borderId="31" xfId="0" applyFont="1" applyFill="1" applyBorder="1" applyAlignment="1">
      <alignment horizontal="center" wrapText="1"/>
    </xf>
    <xf numFmtId="0" fontId="2" fillId="12" borderId="12" xfId="0" applyFont="1" applyFill="1" applyBorder="1" applyAlignment="1">
      <alignment horizontal="center" wrapText="1"/>
    </xf>
    <xf numFmtId="0" fontId="2" fillId="12" borderId="13" xfId="0" applyFont="1" applyFill="1" applyBorder="1" applyAlignment="1">
      <alignment horizontal="center" wrapText="1"/>
    </xf>
    <xf numFmtId="0" fontId="2" fillId="12" borderId="14" xfId="0" applyFont="1" applyFill="1" applyBorder="1" applyAlignment="1">
      <alignment horizontal="center" wrapText="1"/>
    </xf>
    <xf numFmtId="0" fontId="2" fillId="12" borderId="15" xfId="0" applyFont="1" applyFill="1" applyBorder="1" applyAlignment="1">
      <alignment horizontal="center"/>
    </xf>
    <xf numFmtId="0" fontId="2" fillId="2" borderId="0" xfId="0" applyFont="1" applyFill="1" applyAlignment="1">
      <alignment wrapText="1"/>
    </xf>
    <xf numFmtId="0" fontId="2" fillId="0" borderId="1" xfId="0" applyFont="1" applyFill="1" applyBorder="1" applyAlignment="1">
      <alignment vertical="center" wrapText="1"/>
    </xf>
    <xf numFmtId="0" fontId="3" fillId="0" borderId="5" xfId="0" applyFont="1" applyFill="1" applyBorder="1" applyAlignment="1">
      <alignment horizontal="center" vertical="center" wrapText="1"/>
    </xf>
    <xf numFmtId="0" fontId="2" fillId="0" borderId="20" xfId="0" applyFont="1" applyFill="1" applyBorder="1" applyAlignment="1">
      <alignment horizontal="left" vertical="center" wrapText="1"/>
    </xf>
    <xf numFmtId="0" fontId="2" fillId="12" borderId="12" xfId="0" applyFont="1" applyFill="1" applyBorder="1" applyAlignment="1">
      <alignment horizontal="center"/>
    </xf>
    <xf numFmtId="0" fontId="2" fillId="12" borderId="14" xfId="0" applyFont="1" applyFill="1" applyBorder="1" applyAlignment="1">
      <alignment horizontal="center"/>
    </xf>
    <xf numFmtId="0" fontId="3" fillId="0" borderId="4" xfId="0" applyFont="1" applyFill="1" applyBorder="1" applyAlignment="1">
      <alignment horizontal="center" vertical="center" wrapText="1"/>
    </xf>
    <xf numFmtId="0" fontId="2" fillId="0" borderId="17" xfId="0" applyFont="1" applyFill="1" applyBorder="1" applyAlignment="1">
      <alignment horizontal="left" vertical="center" wrapText="1"/>
    </xf>
    <xf numFmtId="0" fontId="2" fillId="0" borderId="0" xfId="0" applyFont="1" applyAlignment="1">
      <alignment horizontal="center" vertical="center"/>
    </xf>
    <xf numFmtId="0" fontId="2" fillId="0" borderId="4" xfId="0" applyFont="1" applyFill="1" applyBorder="1" applyAlignment="1">
      <alignment horizontal="left" vertical="center" wrapText="1"/>
    </xf>
    <xf numFmtId="0" fontId="2" fillId="12" borderId="15" xfId="0" applyFont="1" applyFill="1" applyBorder="1" applyAlignment="1">
      <alignment horizontal="center" wrapText="1"/>
    </xf>
    <xf numFmtId="0" fontId="2" fillId="0" borderId="4" xfId="0" applyFont="1" applyFill="1" applyBorder="1" applyAlignment="1">
      <alignment horizontal="center"/>
    </xf>
    <xf numFmtId="0" fontId="16" fillId="0" borderId="51" xfId="0" applyFont="1" applyBorder="1" applyAlignment="1">
      <alignment horizontal="center" vertical="top" wrapText="1"/>
    </xf>
    <xf numFmtId="0" fontId="0" fillId="0" borderId="51" xfId="0" applyBorder="1" applyAlignment="1">
      <alignment horizontal="center" vertical="top" wrapText="1"/>
    </xf>
    <xf numFmtId="166" fontId="16" fillId="0" borderId="51" xfId="0" applyNumberFormat="1" applyFont="1" applyBorder="1" applyAlignment="1">
      <alignment horizontal="left" vertical="top" wrapText="1"/>
    </xf>
    <xf numFmtId="4" fontId="16" fillId="0" borderId="51" xfId="0" applyNumberFormat="1" applyFont="1" applyBorder="1" applyAlignment="1">
      <alignment horizontal="right" vertical="top" wrapText="1"/>
    </xf>
    <xf numFmtId="0" fontId="16" fillId="0" borderId="52" xfId="0" applyFont="1" applyBorder="1" applyAlignment="1">
      <alignment horizontal="center" vertical="top" wrapText="1"/>
    </xf>
    <xf numFmtId="0" fontId="6" fillId="0" borderId="0" xfId="64" applyFont="1" applyAlignment="1">
      <alignment vertical="center"/>
    </xf>
    <xf numFmtId="0" fontId="17" fillId="0" borderId="0" xfId="1" applyFont="1"/>
    <xf numFmtId="0" fontId="17" fillId="19" borderId="22" xfId="1" applyFont="1" applyFill="1" applyBorder="1" applyAlignment="1" applyProtection="1">
      <alignment horizontal="center" vertical="center" wrapText="1"/>
    </xf>
    <xf numFmtId="0" fontId="17" fillId="20" borderId="4" xfId="1" applyFont="1" applyFill="1" applyBorder="1" applyAlignment="1" applyProtection="1">
      <alignment vertical="center" wrapText="1"/>
    </xf>
    <xf numFmtId="0" fontId="20" fillId="19" borderId="58" xfId="1" applyFont="1" applyFill="1" applyBorder="1" applyAlignment="1">
      <alignment horizontal="center" vertical="center" wrapText="1"/>
    </xf>
    <xf numFmtId="0" fontId="22" fillId="20" borderId="13" xfId="1" applyFont="1" applyFill="1" applyBorder="1" applyAlignment="1" applyProtection="1">
      <alignment horizontal="center" vertical="center" wrapText="1"/>
      <protection locked="0"/>
    </xf>
    <xf numFmtId="0" fontId="22" fillId="20" borderId="14" xfId="1" applyFont="1" applyFill="1" applyBorder="1" applyAlignment="1" applyProtection="1">
      <alignment horizontal="center" vertical="center" wrapText="1"/>
      <protection locked="0"/>
    </xf>
    <xf numFmtId="0" fontId="17" fillId="0" borderId="0" xfId="64" applyFont="1"/>
    <xf numFmtId="0" fontId="8" fillId="0" borderId="0" xfId="26"/>
    <xf numFmtId="0" fontId="17" fillId="0" borderId="0" xfId="26" applyFont="1"/>
    <xf numFmtId="4" fontId="17" fillId="0" borderId="0" xfId="1" applyNumberFormat="1" applyFont="1"/>
    <xf numFmtId="0" fontId="2" fillId="0" borderId="4" xfId="0" applyFont="1" applyBorder="1" applyAlignment="1">
      <alignment wrapText="1"/>
    </xf>
    <xf numFmtId="16" fontId="27" fillId="21" borderId="22" xfId="107" quotePrefix="1" applyNumberFormat="1" applyBorder="1" applyAlignment="1" applyProtection="1">
      <alignment horizontal="center" vertical="center" wrapText="1"/>
    </xf>
    <xf numFmtId="16" fontId="28" fillId="21" borderId="22" xfId="107" quotePrefix="1" applyNumberFormat="1" applyFont="1" applyBorder="1" applyAlignment="1" applyProtection="1">
      <alignment horizontal="center" vertical="center" wrapText="1"/>
    </xf>
    <xf numFmtId="0" fontId="28" fillId="21" borderId="15" xfId="107" quotePrefix="1" applyFont="1" applyBorder="1" applyAlignment="1">
      <alignment horizontal="center" vertical="center" wrapText="1"/>
    </xf>
    <xf numFmtId="0" fontId="14" fillId="0" borderId="51" xfId="0" applyFont="1" applyBorder="1" applyAlignment="1">
      <alignment horizontal="center" vertical="top" wrapText="1"/>
    </xf>
    <xf numFmtId="166" fontId="14" fillId="0" borderId="51" xfId="0" applyNumberFormat="1" applyFont="1" applyBorder="1" applyAlignment="1">
      <alignment horizontal="left" vertical="top" wrapText="1"/>
    </xf>
    <xf numFmtId="4" fontId="14" fillId="0" borderId="51" xfId="0" applyNumberFormat="1" applyFont="1" applyBorder="1" applyAlignment="1">
      <alignment horizontal="right" vertical="top" wrapText="1"/>
    </xf>
    <xf numFmtId="0" fontId="2" fillId="0" borderId="4" xfId="0" applyFont="1" applyFill="1" applyBorder="1" applyAlignment="1">
      <alignment vertical="center" wrapText="1"/>
    </xf>
    <xf numFmtId="0" fontId="15" fillId="11" borderId="31" xfId="0" applyFont="1" applyFill="1" applyBorder="1" applyAlignment="1">
      <alignment horizontal="center" wrapText="1"/>
    </xf>
    <xf numFmtId="0" fontId="2" fillId="0" borderId="4" xfId="0" applyFont="1" applyFill="1" applyBorder="1" applyAlignment="1">
      <alignment horizontal="center" vertical="center" wrapText="1"/>
    </xf>
    <xf numFmtId="0" fontId="2" fillId="2" borderId="4" xfId="0" applyFont="1" applyFill="1" applyBorder="1" applyAlignment="1">
      <alignment vertical="center" wrapText="1"/>
    </xf>
    <xf numFmtId="0" fontId="2" fillId="0" borderId="4" xfId="0" applyFont="1" applyBorder="1" applyAlignment="1">
      <alignment horizontal="center" vertical="center" wrapText="1"/>
    </xf>
    <xf numFmtId="0" fontId="2" fillId="2" borderId="1" xfId="0" applyFont="1" applyFill="1" applyBorder="1" applyAlignment="1">
      <alignment horizontal="center" vertical="center" wrapText="1"/>
    </xf>
    <xf numFmtId="0" fontId="17" fillId="19" borderId="15" xfId="1" applyFont="1" applyFill="1" applyBorder="1" applyAlignment="1" applyProtection="1">
      <alignment horizontal="center" vertical="center" wrapText="1"/>
    </xf>
    <xf numFmtId="0" fontId="20" fillId="19" borderId="12" xfId="1" applyFont="1" applyFill="1" applyBorder="1" applyAlignment="1">
      <alignment horizontal="center" vertical="center" wrapText="1"/>
    </xf>
    <xf numFmtId="0" fontId="20" fillId="19" borderId="15" xfId="1" applyFont="1" applyFill="1" applyBorder="1" applyAlignment="1">
      <alignment horizontal="center" vertical="center" wrapText="1"/>
    </xf>
    <xf numFmtId="0" fontId="20" fillId="19" borderId="22" xfId="1" applyFont="1" applyFill="1" applyBorder="1" applyAlignment="1">
      <alignment horizontal="center" vertical="center" wrapText="1"/>
    </xf>
    <xf numFmtId="0" fontId="2" fillId="12" borderId="26" xfId="0" applyFont="1" applyFill="1" applyBorder="1" applyAlignment="1">
      <alignment wrapText="1"/>
    </xf>
    <xf numFmtId="0" fontId="2" fillId="12" borderId="18" xfId="0" applyFont="1" applyFill="1" applyBorder="1" applyAlignment="1">
      <alignment wrapText="1"/>
    </xf>
    <xf numFmtId="0" fontId="2" fillId="12" borderId="4" xfId="0" applyFont="1" applyFill="1" applyBorder="1" applyAlignment="1">
      <alignment horizontal="center"/>
    </xf>
    <xf numFmtId="0" fontId="0" fillId="0" borderId="4" xfId="0" quotePrefix="1" applyBorder="1" applyAlignment="1">
      <alignment horizontal="center" vertical="center" wrapText="1"/>
    </xf>
    <xf numFmtId="0" fontId="2" fillId="12" borderId="22" xfId="0" applyFont="1" applyFill="1" applyBorder="1" applyAlignment="1">
      <alignment horizontal="center"/>
    </xf>
    <xf numFmtId="0" fontId="3" fillId="0" borderId="23" xfId="0" applyFont="1" applyFill="1" applyBorder="1" applyAlignment="1">
      <alignment horizontal="center" vertical="center" wrapText="1"/>
    </xf>
    <xf numFmtId="0" fontId="2" fillId="0" borderId="54" xfId="0" applyFont="1" applyFill="1" applyBorder="1" applyAlignment="1">
      <alignment horizontal="left" vertical="center" wrapText="1"/>
    </xf>
    <xf numFmtId="0" fontId="0" fillId="0" borderId="0" xfId="0" applyFill="1"/>
    <xf numFmtId="0" fontId="5" fillId="0" borderId="4"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12" borderId="4" xfId="0" applyFont="1" applyFill="1" applyBorder="1" applyAlignment="1">
      <alignment horizontal="center" wrapText="1"/>
    </xf>
    <xf numFmtId="0" fontId="17" fillId="13" borderId="4" xfId="92" applyFont="1" applyBorder="1" applyAlignment="1" applyProtection="1">
      <alignment vertical="center" wrapText="1"/>
    </xf>
    <xf numFmtId="0" fontId="20" fillId="19" borderId="36" xfId="1" applyFont="1" applyFill="1" applyBorder="1" applyAlignment="1">
      <alignment horizontal="center" vertical="center" wrapText="1"/>
    </xf>
    <xf numFmtId="16" fontId="28" fillId="21" borderId="36" xfId="107" quotePrefix="1" applyNumberFormat="1" applyFont="1" applyBorder="1" applyAlignment="1" applyProtection="1">
      <alignment vertical="center" wrapText="1"/>
    </xf>
    <xf numFmtId="16" fontId="28" fillId="21" borderId="56" xfId="107" quotePrefix="1" applyNumberFormat="1" applyFont="1" applyBorder="1" applyAlignment="1" applyProtection="1">
      <alignment vertical="center" wrapText="1"/>
    </xf>
    <xf numFmtId="4" fontId="22" fillId="0" borderId="4" xfId="96" applyNumberFormat="1" applyFont="1" applyFill="1" applyBorder="1" applyAlignment="1" applyProtection="1">
      <alignment vertical="center" wrapText="1"/>
      <protection locked="0"/>
    </xf>
    <xf numFmtId="4" fontId="22" fillId="0" borderId="17" xfId="96" applyNumberFormat="1" applyFont="1" applyFill="1" applyBorder="1" applyAlignment="1" applyProtection="1">
      <alignment vertical="center" wrapText="1"/>
      <protection locked="0"/>
    </xf>
    <xf numFmtId="9" fontId="22" fillId="0" borderId="23" xfId="37" applyNumberFormat="1" applyFont="1" applyFill="1" applyBorder="1" applyAlignment="1" applyProtection="1">
      <alignment horizontal="right" vertical="center" wrapText="1"/>
      <protection locked="0"/>
    </xf>
    <xf numFmtId="0" fontId="17" fillId="0" borderId="0" xfId="96" applyFont="1"/>
    <xf numFmtId="0" fontId="20" fillId="20" borderId="48" xfId="96" applyFont="1" applyFill="1" applyBorder="1" applyAlignment="1" applyProtection="1">
      <alignment horizontal="center" vertical="center" wrapText="1"/>
      <protection locked="0"/>
    </xf>
    <xf numFmtId="0" fontId="20" fillId="20" borderId="49" xfId="96" applyFont="1" applyFill="1" applyBorder="1" applyAlignment="1" applyProtection="1">
      <alignment horizontal="center" vertical="center" wrapText="1"/>
      <protection locked="0"/>
    </xf>
    <xf numFmtId="0" fontId="20" fillId="13" borderId="61" xfId="110" applyFont="1" applyBorder="1" applyAlignment="1" applyProtection="1">
      <alignment horizontal="center" vertical="center" wrapText="1"/>
      <protection locked="0"/>
    </xf>
    <xf numFmtId="0" fontId="20" fillId="13" borderId="62" xfId="110" applyFont="1" applyBorder="1" applyAlignment="1" applyProtection="1">
      <alignment horizontal="center" vertical="center" wrapText="1"/>
      <protection locked="0"/>
    </xf>
    <xf numFmtId="0" fontId="20" fillId="20" borderId="67" xfId="96" applyFont="1" applyFill="1" applyBorder="1" applyAlignment="1" applyProtection="1">
      <alignment horizontal="center" vertical="center" wrapText="1"/>
      <protection locked="0"/>
    </xf>
    <xf numFmtId="3" fontId="21" fillId="0" borderId="64" xfId="111" applyNumberFormat="1" applyFont="1" applyFill="1" applyBorder="1" applyAlignment="1" applyProtection="1">
      <alignment horizontal="center" vertical="center" wrapText="1"/>
    </xf>
    <xf numFmtId="0" fontId="21" fillId="0" borderId="64" xfId="111" applyFont="1" applyFill="1" applyBorder="1" applyAlignment="1" applyProtection="1">
      <alignment horizontal="center" vertical="center" wrapText="1"/>
    </xf>
    <xf numFmtId="4" fontId="21" fillId="0" borderId="64" xfId="113" applyNumberFormat="1" applyFont="1" applyFill="1" applyBorder="1" applyAlignment="1" applyProtection="1">
      <alignment horizontal="center" vertical="center" wrapText="1"/>
    </xf>
    <xf numFmtId="3" fontId="21" fillId="0" borderId="64" xfId="113" applyNumberFormat="1" applyFont="1" applyFill="1" applyBorder="1" applyAlignment="1" applyProtection="1">
      <alignment horizontal="center" vertical="center" wrapText="1"/>
    </xf>
    <xf numFmtId="0" fontId="21" fillId="0" borderId="64" xfId="114" applyFont="1" applyFill="1" applyBorder="1" applyAlignment="1">
      <alignment horizontal="center" vertical="center"/>
    </xf>
    <xf numFmtId="0" fontId="21" fillId="0" borderId="66" xfId="114" applyFont="1" applyFill="1" applyBorder="1" applyAlignment="1">
      <alignment horizontal="center" vertical="center"/>
    </xf>
    <xf numFmtId="0" fontId="20" fillId="19" borderId="59" xfId="96" applyFont="1" applyFill="1" applyBorder="1" applyAlignment="1">
      <alignment horizontal="center" vertical="center" wrapText="1"/>
    </xf>
    <xf numFmtId="3" fontId="30" fillId="0" borderId="63" xfId="111" applyNumberFormat="1" applyFont="1" applyFill="1" applyBorder="1" applyAlignment="1" applyProtection="1">
      <alignment vertical="center" wrapText="1"/>
    </xf>
    <xf numFmtId="0" fontId="30" fillId="0" borderId="63" xfId="111" applyFont="1" applyFill="1" applyBorder="1" applyAlignment="1" applyProtection="1">
      <alignment vertical="center" wrapText="1"/>
    </xf>
    <xf numFmtId="3" fontId="30" fillId="0" borderId="63" xfId="113" applyNumberFormat="1" applyFont="1" applyFill="1" applyBorder="1" applyAlignment="1" applyProtection="1">
      <alignment vertical="center" wrapText="1"/>
    </xf>
    <xf numFmtId="0" fontId="30" fillId="0" borderId="63" xfId="114" applyFont="1" applyFill="1" applyBorder="1" applyAlignment="1">
      <alignment vertical="center"/>
    </xf>
    <xf numFmtId="0" fontId="30" fillId="0" borderId="65" xfId="114" applyFont="1" applyFill="1" applyBorder="1" applyAlignment="1">
      <alignment vertical="center"/>
    </xf>
    <xf numFmtId="2" fontId="17" fillId="0" borderId="0" xfId="1" applyNumberFormat="1" applyFont="1"/>
    <xf numFmtId="0" fontId="0" fillId="0" borderId="0" xfId="1" applyFont="1"/>
    <xf numFmtId="0" fontId="32" fillId="0" borderId="51" xfId="0" applyFont="1" applyBorder="1" applyAlignment="1">
      <alignment horizontal="center" vertical="top" wrapText="1"/>
    </xf>
    <xf numFmtId="0" fontId="2" fillId="0" borderId="0" xfId="0" applyFont="1" applyAlignment="1">
      <alignment horizontal="left" wrapText="1"/>
    </xf>
    <xf numFmtId="0" fontId="3" fillId="0" borderId="0" xfId="0" applyFont="1" applyAlignment="1">
      <alignment horizontal="center" vertical="center" wrapText="1"/>
    </xf>
    <xf numFmtId="0" fontId="5" fillId="0" borderId="1" xfId="0" applyFont="1" applyBorder="1" applyAlignment="1">
      <alignment horizontal="center"/>
    </xf>
    <xf numFmtId="0" fontId="5" fillId="0" borderId="3" xfId="0" applyFont="1" applyBorder="1" applyAlignment="1">
      <alignment horizontal="center"/>
    </xf>
    <xf numFmtId="0" fontId="5" fillId="0" borderId="1" xfId="0" applyFont="1" applyBorder="1" applyAlignment="1">
      <alignment horizontal="center" wrapText="1"/>
    </xf>
    <xf numFmtId="0" fontId="5" fillId="0" borderId="3" xfId="0" applyFont="1" applyBorder="1" applyAlignment="1">
      <alignment horizontal="center" wrapText="1"/>
    </xf>
    <xf numFmtId="0" fontId="5" fillId="0" borderId="1" xfId="0" applyFont="1" applyFill="1" applyBorder="1" applyAlignment="1">
      <alignment horizontal="center"/>
    </xf>
    <xf numFmtId="0" fontId="5" fillId="0" borderId="3" xfId="0" applyFont="1" applyFill="1" applyBorder="1" applyAlignment="1">
      <alignment horizontal="center"/>
    </xf>
    <xf numFmtId="0" fontId="2" fillId="0" borderId="0"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2" fillId="4" borderId="5" xfId="0" applyFont="1" applyFill="1" applyBorder="1" applyAlignment="1" applyProtection="1">
      <alignment horizontal="center" vertical="center" wrapText="1"/>
    </xf>
    <xf numFmtId="0" fontId="2" fillId="4" borderId="17" xfId="0" applyFont="1" applyFill="1" applyBorder="1" applyAlignment="1" applyProtection="1">
      <alignment horizontal="center" vertical="center" wrapText="1"/>
    </xf>
    <xf numFmtId="0" fontId="2" fillId="4" borderId="20" xfId="0" applyFont="1" applyFill="1" applyBorder="1" applyAlignment="1" applyProtection="1">
      <alignment horizontal="center" vertical="center" wrapText="1"/>
    </xf>
    <xf numFmtId="0" fontId="2" fillId="4" borderId="9" xfId="0" applyFont="1" applyFill="1" applyBorder="1" applyAlignment="1" applyProtection="1">
      <alignment horizontal="center" vertical="center" wrapText="1"/>
    </xf>
    <xf numFmtId="0" fontId="2" fillId="4" borderId="16" xfId="0" applyFont="1" applyFill="1" applyBorder="1" applyAlignment="1" applyProtection="1">
      <alignment horizontal="center" vertical="center" wrapText="1"/>
    </xf>
    <xf numFmtId="0" fontId="2" fillId="4" borderId="40" xfId="0" applyFont="1" applyFill="1" applyBorder="1" applyAlignment="1" applyProtection="1">
      <alignment horizontal="center" vertical="center" wrapText="1"/>
    </xf>
    <xf numFmtId="0" fontId="2" fillId="4" borderId="43" xfId="0" applyFont="1" applyFill="1" applyBorder="1" applyAlignment="1" applyProtection="1">
      <alignment horizontal="center" vertical="center" wrapText="1"/>
    </xf>
    <xf numFmtId="0" fontId="2" fillId="4" borderId="6" xfId="0" applyFont="1" applyFill="1" applyBorder="1" applyAlignment="1" applyProtection="1">
      <alignment horizontal="center" vertical="center" wrapText="1"/>
    </xf>
    <xf numFmtId="0" fontId="2" fillId="4" borderId="15" xfId="0" applyFont="1" applyFill="1" applyBorder="1" applyAlignment="1" applyProtection="1">
      <alignment horizontal="center" vertical="center" wrapText="1"/>
    </xf>
    <xf numFmtId="0" fontId="2" fillId="4" borderId="36" xfId="0" applyFont="1" applyFill="1" applyBorder="1" applyAlignment="1" applyProtection="1">
      <alignment horizontal="center" vertical="center" wrapText="1"/>
    </xf>
    <xf numFmtId="0" fontId="4" fillId="3" borderId="44" xfId="0" applyFont="1" applyFill="1" applyBorder="1" applyAlignment="1" applyProtection="1">
      <alignment horizontal="center" vertical="center" wrapText="1"/>
    </xf>
    <xf numFmtId="0" fontId="4" fillId="3" borderId="26" xfId="0" applyFont="1" applyFill="1" applyBorder="1" applyAlignment="1" applyProtection="1">
      <alignment horizontal="center" vertical="center" wrapText="1"/>
    </xf>
    <xf numFmtId="0" fontId="4" fillId="3" borderId="27" xfId="0" applyFont="1" applyFill="1" applyBorder="1" applyAlignment="1" applyProtection="1">
      <alignment horizontal="center" vertical="center" wrapText="1"/>
    </xf>
    <xf numFmtId="0" fontId="7" fillId="5" borderId="12" xfId="0" applyFont="1" applyFill="1" applyBorder="1" applyAlignment="1" applyProtection="1">
      <alignment horizontal="center" vertical="center" wrapText="1"/>
    </xf>
    <xf numFmtId="0" fontId="7" fillId="5" borderId="13" xfId="0" applyFont="1" applyFill="1" applyBorder="1" applyAlignment="1" applyProtection="1">
      <alignment horizontal="center" vertical="center" wrapText="1"/>
    </xf>
    <xf numFmtId="0" fontId="7" fillId="5" borderId="14"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2" fillId="4" borderId="22" xfId="0" applyFont="1" applyFill="1" applyBorder="1" applyAlignment="1" applyProtection="1">
      <alignment horizontal="left" vertical="center" wrapText="1"/>
    </xf>
    <xf numFmtId="0" fontId="2" fillId="4" borderId="23" xfId="0" applyFont="1" applyFill="1" applyBorder="1" applyAlignment="1" applyProtection="1">
      <alignment horizontal="left" vertical="center" wrapText="1"/>
    </xf>
    <xf numFmtId="0" fontId="2" fillId="0" borderId="29" xfId="0" applyFont="1" applyBorder="1" applyAlignment="1">
      <alignment horizontal="center" wrapText="1"/>
    </xf>
    <xf numFmtId="0" fontId="2" fillId="0" borderId="18" xfId="0" applyFont="1" applyBorder="1" applyAlignment="1">
      <alignment horizontal="center" wrapText="1"/>
    </xf>
    <xf numFmtId="0" fontId="2" fillId="0" borderId="19" xfId="0" applyFont="1" applyBorder="1" applyAlignment="1">
      <alignment horizontal="center" wrapText="1"/>
    </xf>
    <xf numFmtId="0" fontId="2" fillId="0" borderId="0" xfId="0" applyFont="1" applyBorder="1" applyAlignment="1">
      <alignment horizontal="center"/>
    </xf>
    <xf numFmtId="0" fontId="2" fillId="4" borderId="15" xfId="0" applyFont="1" applyFill="1" applyBorder="1" applyAlignment="1" applyProtection="1">
      <alignment horizontal="left" vertical="center" wrapText="1"/>
    </xf>
    <xf numFmtId="0" fontId="2" fillId="4" borderId="4" xfId="0" applyFont="1" applyFill="1" applyBorder="1" applyAlignment="1" applyProtection="1">
      <alignment horizontal="left"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wrapText="1"/>
    </xf>
    <xf numFmtId="0" fontId="2" fillId="0" borderId="4" xfId="0" applyFont="1" applyBorder="1" applyAlignment="1">
      <alignment horizontal="center"/>
    </xf>
    <xf numFmtId="0" fontId="2" fillId="0" borderId="17" xfId="0" applyFont="1" applyBorder="1" applyAlignment="1">
      <alignment horizontal="center"/>
    </xf>
    <xf numFmtId="0" fontId="2" fillId="4" borderId="33" xfId="0" applyFont="1" applyFill="1" applyBorder="1" applyAlignment="1" applyProtection="1">
      <alignment horizontal="center" vertical="center" wrapText="1"/>
    </xf>
    <xf numFmtId="0" fontId="2" fillId="4" borderId="18" xfId="0" applyFont="1" applyFill="1" applyBorder="1" applyAlignment="1" applyProtection="1">
      <alignment horizontal="center" vertical="center" wrapText="1"/>
    </xf>
    <xf numFmtId="0" fontId="2" fillId="4" borderId="30" xfId="0" applyFont="1" applyFill="1" applyBorder="1" applyAlignment="1" applyProtection="1">
      <alignment horizontal="center" vertical="center" wrapText="1"/>
    </xf>
    <xf numFmtId="49" fontId="2" fillId="0" borderId="29" xfId="0" applyNumberFormat="1" applyFont="1" applyFill="1" applyBorder="1" applyAlignment="1">
      <alignment horizontal="center" vertical="center"/>
    </xf>
    <xf numFmtId="49" fontId="2" fillId="0" borderId="18" xfId="0" applyNumberFormat="1" applyFont="1" applyFill="1" applyBorder="1" applyAlignment="1">
      <alignment horizontal="center" vertical="center"/>
    </xf>
    <xf numFmtId="49" fontId="2" fillId="0" borderId="19"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7" fillId="10" borderId="47" xfId="0" applyFont="1" applyFill="1" applyBorder="1" applyAlignment="1">
      <alignment horizontal="center"/>
    </xf>
    <xf numFmtId="0" fontId="7" fillId="10" borderId="34" xfId="0" applyFont="1" applyFill="1" applyBorder="1" applyAlignment="1">
      <alignment horizontal="center"/>
    </xf>
    <xf numFmtId="0" fontId="7" fillId="10" borderId="10" xfId="0" applyFont="1" applyFill="1" applyBorder="1" applyAlignment="1">
      <alignment horizontal="center"/>
    </xf>
    <xf numFmtId="0" fontId="7" fillId="10" borderId="11" xfId="0" applyFont="1" applyFill="1" applyBorder="1" applyAlignment="1">
      <alignment horizontal="center"/>
    </xf>
    <xf numFmtId="0" fontId="2" fillId="11" borderId="4" xfId="0" applyFont="1" applyFill="1" applyBorder="1" applyAlignment="1">
      <alignment horizontal="center" wrapText="1"/>
    </xf>
    <xf numFmtId="0" fontId="4" fillId="2" borderId="24" xfId="0" applyFont="1" applyFill="1" applyBorder="1" applyAlignment="1">
      <alignment horizontal="center" wrapText="1"/>
    </xf>
    <xf numFmtId="0" fontId="4" fillId="2" borderId="26" xfId="0" applyFont="1" applyFill="1" applyBorder="1" applyAlignment="1">
      <alignment horizontal="center" wrapText="1"/>
    </xf>
    <xf numFmtId="0" fontId="4" fillId="2" borderId="27" xfId="0" applyFont="1" applyFill="1" applyBorder="1" applyAlignment="1">
      <alignment horizontal="center" wrapText="1"/>
    </xf>
    <xf numFmtId="0" fontId="4" fillId="0" borderId="29" xfId="0" applyFont="1" applyFill="1" applyBorder="1" applyAlignment="1">
      <alignment horizontal="center"/>
    </xf>
    <xf numFmtId="0" fontId="4" fillId="0" borderId="18" xfId="0" applyFont="1" applyFill="1" applyBorder="1" applyAlignment="1">
      <alignment horizontal="center"/>
    </xf>
    <xf numFmtId="0" fontId="4" fillId="0" borderId="19" xfId="0" applyFont="1" applyFill="1" applyBorder="1" applyAlignment="1">
      <alignment horizontal="center"/>
    </xf>
    <xf numFmtId="0" fontId="2" fillId="0" borderId="35" xfId="0" applyFont="1" applyFill="1" applyBorder="1" applyAlignment="1">
      <alignment horizontal="center" wrapText="1"/>
    </xf>
    <xf numFmtId="0" fontId="2" fillId="0" borderId="10" xfId="0" applyFont="1" applyFill="1" applyBorder="1" applyAlignment="1">
      <alignment horizontal="center" wrapText="1"/>
    </xf>
    <xf numFmtId="0" fontId="15" fillId="11" borderId="31" xfId="0" applyFont="1" applyFill="1" applyBorder="1" applyAlignment="1">
      <alignment horizontal="center" wrapText="1"/>
    </xf>
    <xf numFmtId="0" fontId="15" fillId="11" borderId="10" xfId="0" applyFont="1" applyFill="1" applyBorder="1" applyAlignment="1">
      <alignment horizontal="center" wrapText="1"/>
    </xf>
    <xf numFmtId="0" fontId="15" fillId="11" borderId="32" xfId="0" applyFont="1" applyFill="1" applyBorder="1" applyAlignment="1">
      <alignment horizontal="center" wrapText="1"/>
    </xf>
    <xf numFmtId="0" fontId="2" fillId="0" borderId="18" xfId="0" applyFont="1" applyFill="1" applyBorder="1" applyAlignment="1">
      <alignment horizontal="center"/>
    </xf>
    <xf numFmtId="0" fontId="2" fillId="12" borderId="24" xfId="0" applyFont="1" applyFill="1" applyBorder="1" applyAlignment="1">
      <alignment horizontal="center" wrapText="1"/>
    </xf>
    <xf numFmtId="0" fontId="2" fillId="12" borderId="25" xfId="0" applyFont="1" applyFill="1" applyBorder="1" applyAlignment="1">
      <alignment horizontal="center" wrapText="1"/>
    </xf>
    <xf numFmtId="0" fontId="2" fillId="0" borderId="4" xfId="0" applyFont="1" applyFill="1" applyBorder="1" applyAlignment="1">
      <alignment horizontal="center" vertical="center" wrapText="1"/>
    </xf>
    <xf numFmtId="0" fontId="2" fillId="0" borderId="35" xfId="0" applyFont="1" applyFill="1" applyBorder="1" applyAlignment="1">
      <alignment horizontal="center"/>
    </xf>
    <xf numFmtId="0" fontId="2" fillId="12" borderId="13" xfId="0" applyFont="1" applyFill="1" applyBorder="1" applyAlignment="1">
      <alignment horizontal="center" wrapText="1"/>
    </xf>
    <xf numFmtId="0" fontId="2" fillId="0" borderId="29" xfId="0" applyFont="1" applyFill="1" applyBorder="1" applyAlignment="1">
      <alignment vertical="center" wrapText="1"/>
    </xf>
    <xf numFmtId="0" fontId="0" fillId="0" borderId="30" xfId="0" applyBorder="1" applyAlignment="1">
      <alignment vertical="center" wrapText="1"/>
    </xf>
    <xf numFmtId="0" fontId="7" fillId="10" borderId="53" xfId="0" applyFont="1" applyFill="1" applyBorder="1" applyAlignment="1">
      <alignment horizontal="center"/>
    </xf>
    <xf numFmtId="0" fontId="2" fillId="11" borderId="41" xfId="0" applyFont="1" applyFill="1" applyBorder="1" applyAlignment="1">
      <alignment horizontal="center" wrapText="1"/>
    </xf>
    <xf numFmtId="0" fontId="2" fillId="11" borderId="42" xfId="0" applyFont="1" applyFill="1" applyBorder="1" applyAlignment="1">
      <alignment horizontal="center" wrapText="1"/>
    </xf>
    <xf numFmtId="0" fontId="0" fillId="0" borderId="3" xfId="0" applyBorder="1" applyAlignment="1">
      <alignment horizontal="center" vertical="center" wrapText="1"/>
    </xf>
    <xf numFmtId="0" fontId="2" fillId="0" borderId="9"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4" xfId="0" applyFont="1" applyFill="1" applyBorder="1" applyAlignment="1">
      <alignment horizontal="center" wrapText="1"/>
    </xf>
    <xf numFmtId="0" fontId="2" fillId="0" borderId="4" xfId="0" applyFont="1" applyFill="1" applyBorder="1" applyAlignment="1">
      <alignment horizontal="center"/>
    </xf>
    <xf numFmtId="0" fontId="2" fillId="0" borderId="4" xfId="0" applyFont="1" applyFill="1" applyBorder="1" applyAlignment="1">
      <alignment horizontal="center" vertical="center"/>
    </xf>
    <xf numFmtId="0" fontId="4" fillId="0" borderId="24" xfId="0" applyFont="1" applyFill="1" applyBorder="1" applyAlignment="1">
      <alignment horizontal="center" wrapText="1"/>
    </xf>
    <xf numFmtId="0" fontId="4" fillId="0" borderId="26" xfId="0" applyFont="1" applyFill="1" applyBorder="1" applyAlignment="1">
      <alignment horizontal="center" wrapText="1"/>
    </xf>
    <xf numFmtId="0" fontId="4" fillId="0" borderId="27" xfId="0" applyFont="1" applyFill="1" applyBorder="1" applyAlignment="1">
      <alignment horizontal="center" wrapText="1"/>
    </xf>
    <xf numFmtId="0" fontId="17" fillId="0" borderId="10" xfId="96" applyFont="1" applyBorder="1" applyAlignment="1">
      <alignment horizontal="center"/>
    </xf>
    <xf numFmtId="0" fontId="20" fillId="20" borderId="55" xfId="96" applyFont="1" applyFill="1" applyBorder="1" applyAlignment="1">
      <alignment horizontal="center" vertical="center" wrapText="1"/>
    </xf>
    <xf numFmtId="0" fontId="22" fillId="0" borderId="55" xfId="96" applyFont="1" applyBorder="1" applyAlignment="1" applyProtection="1">
      <alignment horizontal="center" vertical="center" wrapText="1"/>
      <protection locked="0"/>
    </xf>
    <xf numFmtId="0" fontId="22" fillId="0" borderId="60" xfId="96" applyFont="1" applyBorder="1" applyAlignment="1" applyProtection="1">
      <alignment horizontal="center" vertical="center" wrapText="1"/>
      <protection locked="0"/>
    </xf>
    <xf numFmtId="4" fontId="21" fillId="0" borderId="1" xfId="111" applyNumberFormat="1" applyFont="1" applyFill="1" applyBorder="1" applyAlignment="1">
      <alignment horizontal="center" vertical="center" wrapText="1"/>
    </xf>
    <xf numFmtId="4" fontId="21" fillId="0" borderId="2" xfId="111" applyNumberFormat="1" applyFont="1" applyFill="1" applyBorder="1" applyAlignment="1">
      <alignment horizontal="center" vertical="center" wrapText="1"/>
    </xf>
    <xf numFmtId="4" fontId="21" fillId="0" borderId="3" xfId="111" applyNumberFormat="1" applyFont="1" applyFill="1" applyBorder="1" applyAlignment="1">
      <alignment horizontal="center" vertical="center" wrapText="1"/>
    </xf>
    <xf numFmtId="0" fontId="21" fillId="0" borderId="1" xfId="111" applyFont="1" applyFill="1" applyBorder="1" applyAlignment="1" applyProtection="1">
      <alignment horizontal="center" vertical="center" wrapText="1"/>
      <protection locked="0"/>
    </xf>
    <xf numFmtId="0" fontId="21" fillId="0" borderId="3" xfId="111" applyFont="1" applyFill="1" applyBorder="1" applyAlignment="1" applyProtection="1">
      <alignment horizontal="center" vertical="center" wrapText="1"/>
      <protection locked="0"/>
    </xf>
    <xf numFmtId="3" fontId="21" fillId="0" borderId="1" xfId="111" applyNumberFormat="1" applyFont="1" applyFill="1" applyBorder="1" applyAlignment="1" applyProtection="1">
      <alignment horizontal="right" vertical="center" wrapText="1"/>
    </xf>
    <xf numFmtId="3" fontId="21" fillId="0" borderId="8" xfId="111" applyNumberFormat="1" applyFont="1" applyFill="1" applyBorder="1" applyAlignment="1" applyProtection="1">
      <alignment horizontal="right" vertical="center" wrapText="1"/>
    </xf>
    <xf numFmtId="4" fontId="21" fillId="0" borderId="29" xfId="111" applyNumberFormat="1" applyFont="1" applyFill="1" applyBorder="1" applyAlignment="1">
      <alignment horizontal="center" vertical="center" wrapText="1"/>
    </xf>
    <xf numFmtId="4" fontId="21" fillId="0" borderId="18" xfId="111" applyNumberFormat="1" applyFont="1" applyFill="1" applyBorder="1" applyAlignment="1">
      <alignment horizontal="center" vertical="center" wrapText="1"/>
    </xf>
    <xf numFmtId="4" fontId="21" fillId="0" borderId="30" xfId="111" applyNumberFormat="1" applyFont="1" applyFill="1" applyBorder="1" applyAlignment="1">
      <alignment horizontal="center" vertical="center" wrapText="1"/>
    </xf>
    <xf numFmtId="0" fontId="21" fillId="0" borderId="29" xfId="111" applyFont="1" applyFill="1" applyBorder="1" applyAlignment="1" applyProtection="1">
      <alignment horizontal="center" vertical="center" wrapText="1"/>
      <protection locked="0"/>
    </xf>
    <xf numFmtId="0" fontId="21" fillId="0" borderId="30" xfId="111" applyFont="1" applyFill="1" applyBorder="1" applyAlignment="1" applyProtection="1">
      <alignment horizontal="center" vertical="center" wrapText="1"/>
      <protection locked="0"/>
    </xf>
    <xf numFmtId="165" fontId="17" fillId="0" borderId="1" xfId="94" applyNumberFormat="1" applyFont="1" applyFill="1" applyBorder="1" applyAlignment="1" applyProtection="1">
      <alignment horizontal="right" vertical="center" wrapText="1"/>
    </xf>
    <xf numFmtId="165" fontId="17" fillId="0" borderId="3" xfId="94" applyNumberFormat="1" applyFont="1" applyFill="1" applyBorder="1" applyAlignment="1" applyProtection="1">
      <alignment horizontal="right" vertical="center" wrapText="1"/>
    </xf>
    <xf numFmtId="0" fontId="20" fillId="0" borderId="10" xfId="1" applyFont="1" applyFill="1" applyBorder="1" applyAlignment="1">
      <alignment horizontal="center" vertical="center" wrapText="1"/>
    </xf>
    <xf numFmtId="0" fontId="20" fillId="19" borderId="12" xfId="96" applyFont="1" applyFill="1" applyBorder="1" applyAlignment="1">
      <alignment horizontal="center" vertical="center" wrapText="1"/>
    </xf>
    <xf numFmtId="0" fontId="20" fillId="19" borderId="15" xfId="96" applyFont="1" applyFill="1" applyBorder="1" applyAlignment="1">
      <alignment horizontal="center" vertical="center" wrapText="1"/>
    </xf>
    <xf numFmtId="0" fontId="20" fillId="20" borderId="13" xfId="96" applyFont="1" applyFill="1" applyBorder="1" applyAlignment="1">
      <alignment horizontal="center" wrapText="1"/>
    </xf>
    <xf numFmtId="0" fontId="20" fillId="20" borderId="14" xfId="96" applyFont="1" applyFill="1" applyBorder="1" applyAlignment="1">
      <alignment horizontal="center" wrapText="1"/>
    </xf>
    <xf numFmtId="0" fontId="20" fillId="20" borderId="9" xfId="96" applyFont="1" applyFill="1" applyBorder="1" applyAlignment="1" applyProtection="1">
      <alignment horizontal="center" vertical="center" wrapText="1"/>
      <protection locked="0"/>
    </xf>
    <xf numFmtId="0" fontId="20" fillId="20" borderId="21" xfId="96" applyFont="1" applyFill="1" applyBorder="1" applyAlignment="1" applyProtection="1">
      <alignment horizontal="center" vertical="center" wrapText="1"/>
      <protection locked="0"/>
    </xf>
    <xf numFmtId="0" fontId="20" fillId="20" borderId="16" xfId="96" applyFont="1" applyFill="1" applyBorder="1" applyAlignment="1" applyProtection="1">
      <alignment horizontal="center" vertical="center" wrapText="1"/>
      <protection locked="0"/>
    </xf>
    <xf numFmtId="0" fontId="20" fillId="20" borderId="1" xfId="96" applyFont="1" applyFill="1" applyBorder="1" applyAlignment="1" applyProtection="1">
      <alignment horizontal="center" vertical="center" wrapText="1"/>
      <protection locked="0"/>
    </xf>
    <xf numFmtId="0" fontId="20" fillId="20" borderId="3" xfId="96" applyFont="1" applyFill="1" applyBorder="1" applyAlignment="1" applyProtection="1">
      <alignment horizontal="center" vertical="center" wrapText="1"/>
      <protection locked="0"/>
    </xf>
    <xf numFmtId="0" fontId="20" fillId="20" borderId="5" xfId="96" applyFont="1" applyFill="1" applyBorder="1" applyAlignment="1" applyProtection="1">
      <alignment horizontal="center" vertical="center" wrapText="1"/>
      <protection locked="0"/>
    </xf>
    <xf numFmtId="0" fontId="20" fillId="20" borderId="20" xfId="96" applyFont="1" applyFill="1" applyBorder="1" applyAlignment="1" applyProtection="1">
      <alignment horizontal="center" vertical="center" wrapText="1"/>
      <protection locked="0"/>
    </xf>
    <xf numFmtId="0" fontId="20" fillId="20" borderId="48" xfId="96" applyFont="1" applyFill="1" applyBorder="1" applyAlignment="1" applyProtection="1">
      <alignment horizontal="center" vertical="center" wrapText="1"/>
      <protection locked="0"/>
    </xf>
    <xf numFmtId="0" fontId="20" fillId="20" borderId="0" xfId="96" applyFont="1" applyFill="1" applyBorder="1" applyAlignment="1" applyProtection="1">
      <alignment horizontal="center" vertical="center" wrapText="1"/>
      <protection locked="0"/>
    </xf>
    <xf numFmtId="0" fontId="20" fillId="20" borderId="49" xfId="96" applyFont="1" applyFill="1" applyBorder="1" applyAlignment="1" applyProtection="1">
      <alignment horizontal="center" vertical="center" wrapText="1"/>
      <protection locked="0"/>
    </xf>
    <xf numFmtId="165" fontId="17" fillId="0" borderId="8" xfId="94" applyNumberFormat="1" applyFont="1" applyFill="1" applyBorder="1" applyAlignment="1" applyProtection="1">
      <alignment horizontal="right" vertical="center" wrapText="1"/>
    </xf>
    <xf numFmtId="4" fontId="26" fillId="14" borderId="1" xfId="112" applyNumberFormat="1" applyFont="1" applyBorder="1" applyAlignment="1">
      <alignment horizontal="center" vertical="center" wrapText="1"/>
    </xf>
    <xf numFmtId="4" fontId="26" fillId="14" borderId="2" xfId="112" applyNumberFormat="1" applyFont="1" applyBorder="1" applyAlignment="1">
      <alignment horizontal="center" vertical="center" wrapText="1"/>
    </xf>
    <xf numFmtId="4" fontId="26" fillId="14" borderId="3" xfId="112" applyNumberFormat="1" applyFont="1" applyBorder="1" applyAlignment="1">
      <alignment horizontal="center" vertical="center" wrapText="1"/>
    </xf>
    <xf numFmtId="0" fontId="17" fillId="13" borderId="4" xfId="92" applyFont="1" applyBorder="1" applyAlignment="1">
      <alignment vertical="center" wrapText="1"/>
    </xf>
    <xf numFmtId="0" fontId="20" fillId="20" borderId="4" xfId="1" applyFont="1" applyFill="1" applyBorder="1" applyAlignment="1">
      <alignment vertical="center" wrapText="1"/>
    </xf>
    <xf numFmtId="0" fontId="20" fillId="20" borderId="23" xfId="1" applyFont="1" applyFill="1" applyBorder="1" applyAlignment="1">
      <alignment vertical="center" wrapText="1"/>
    </xf>
    <xf numFmtId="0" fontId="20" fillId="0" borderId="21" xfId="1" applyFont="1" applyFill="1" applyBorder="1" applyAlignment="1">
      <alignment horizontal="center" vertical="center" wrapText="1"/>
    </xf>
    <xf numFmtId="0" fontId="20" fillId="19" borderId="12" xfId="1" applyFont="1" applyFill="1" applyBorder="1" applyAlignment="1">
      <alignment horizontal="center" vertical="center" wrapText="1"/>
    </xf>
    <xf numFmtId="0" fontId="20" fillId="19" borderId="15" xfId="1" applyFont="1" applyFill="1" applyBorder="1" applyAlignment="1">
      <alignment horizontal="center" vertical="center" wrapText="1"/>
    </xf>
    <xf numFmtId="0" fontId="20" fillId="20" borderId="13" xfId="1" applyFont="1" applyFill="1" applyBorder="1" applyAlignment="1">
      <alignment horizontal="center" vertical="center" wrapText="1"/>
    </xf>
    <xf numFmtId="0" fontId="20" fillId="20" borderId="14" xfId="1" applyFont="1" applyFill="1" applyBorder="1" applyAlignment="1">
      <alignment horizontal="center" vertical="center" wrapText="1"/>
    </xf>
    <xf numFmtId="0" fontId="20" fillId="20" borderId="4" xfId="1" applyFont="1" applyFill="1" applyBorder="1" applyAlignment="1" applyProtection="1">
      <alignment horizontal="center" vertical="center" wrapText="1"/>
      <protection locked="0"/>
    </xf>
    <xf numFmtId="0" fontId="20" fillId="20" borderId="1" xfId="1" applyFont="1" applyFill="1" applyBorder="1" applyAlignment="1" applyProtection="1">
      <alignment horizontal="center" vertical="center" wrapText="1"/>
      <protection locked="0"/>
    </xf>
    <xf numFmtId="0" fontId="20" fillId="20" borderId="2" xfId="1" applyFont="1" applyFill="1" applyBorder="1" applyAlignment="1" applyProtection="1">
      <alignment horizontal="center" vertical="center" wrapText="1"/>
      <protection locked="0"/>
    </xf>
    <xf numFmtId="0" fontId="20" fillId="20" borderId="3" xfId="1" applyFont="1" applyFill="1" applyBorder="1" applyAlignment="1" applyProtection="1">
      <alignment horizontal="center" vertical="center" wrapText="1"/>
      <protection locked="0"/>
    </xf>
    <xf numFmtId="0" fontId="20" fillId="20" borderId="8" xfId="1" applyFont="1" applyFill="1" applyBorder="1" applyAlignment="1" applyProtection="1">
      <alignment horizontal="center" vertical="center" wrapText="1"/>
      <protection locked="0"/>
    </xf>
    <xf numFmtId="0" fontId="17" fillId="0" borderId="4" xfId="96" applyFont="1" applyFill="1" applyBorder="1" applyAlignment="1">
      <alignment horizontal="left" vertical="center" wrapText="1"/>
    </xf>
    <xf numFmtId="0" fontId="17" fillId="0" borderId="4" xfId="96" applyFont="1" applyFill="1" applyBorder="1" applyAlignment="1">
      <alignment horizontal="left" vertical="center"/>
    </xf>
    <xf numFmtId="0" fontId="20" fillId="0" borderId="1" xfId="96" applyFont="1" applyFill="1" applyBorder="1" applyAlignment="1" applyProtection="1">
      <alignment horizontal="left" vertical="center" wrapText="1"/>
      <protection locked="0"/>
    </xf>
    <xf numFmtId="0" fontId="20" fillId="0" borderId="2" xfId="96" applyFont="1" applyFill="1" applyBorder="1" applyAlignment="1" applyProtection="1">
      <alignment horizontal="left" vertical="center" wrapText="1"/>
      <protection locked="0"/>
    </xf>
    <xf numFmtId="0" fontId="20" fillId="0" borderId="3" xfId="96" applyFont="1" applyFill="1" applyBorder="1" applyAlignment="1" applyProtection="1">
      <alignment horizontal="left" vertical="center" wrapText="1"/>
      <protection locked="0"/>
    </xf>
    <xf numFmtId="4" fontId="20" fillId="0" borderId="1" xfId="96" applyNumberFormat="1" applyFont="1" applyFill="1" applyBorder="1" applyAlignment="1" applyProtection="1">
      <alignment horizontal="right" vertical="center" wrapText="1"/>
      <protection locked="0"/>
    </xf>
    <xf numFmtId="4" fontId="20" fillId="0" borderId="8" xfId="96" applyNumberFormat="1" applyFont="1" applyFill="1" applyBorder="1" applyAlignment="1" applyProtection="1">
      <alignment horizontal="right" vertical="center" wrapText="1"/>
      <protection locked="0"/>
    </xf>
    <xf numFmtId="0" fontId="17" fillId="0" borderId="4" xfId="96" applyFont="1" applyBorder="1" applyAlignment="1">
      <alignment horizontal="left" vertical="center" wrapText="1"/>
    </xf>
    <xf numFmtId="0" fontId="17" fillId="0" borderId="4" xfId="96" applyFont="1" applyBorder="1" applyAlignment="1">
      <alignment horizontal="left" vertical="center"/>
    </xf>
    <xf numFmtId="4" fontId="20" fillId="16" borderId="1" xfId="96" applyNumberFormat="1" applyFont="1" applyFill="1" applyBorder="1" applyAlignment="1" applyProtection="1">
      <alignment horizontal="right" vertical="center" wrapText="1"/>
      <protection locked="0"/>
    </xf>
    <xf numFmtId="4" fontId="20" fillId="16" borderId="8" xfId="96" applyNumberFormat="1" applyFont="1" applyFill="1" applyBorder="1" applyAlignment="1" applyProtection="1">
      <alignment horizontal="right" vertical="center" wrapText="1"/>
      <protection locked="0"/>
    </xf>
    <xf numFmtId="4" fontId="20" fillId="0" borderId="4" xfId="96" applyNumberFormat="1" applyFont="1" applyFill="1" applyBorder="1" applyAlignment="1" applyProtection="1">
      <alignment horizontal="right" vertical="center" wrapText="1"/>
      <protection locked="0"/>
    </xf>
    <xf numFmtId="4" fontId="20" fillId="0" borderId="17" xfId="96" applyNumberFormat="1" applyFont="1" applyFill="1" applyBorder="1" applyAlignment="1" applyProtection="1">
      <alignment horizontal="right" vertical="center" wrapText="1"/>
      <protection locked="0"/>
    </xf>
    <xf numFmtId="0" fontId="17" fillId="0" borderId="1" xfId="96" applyFont="1" applyFill="1" applyBorder="1" applyAlignment="1">
      <alignment horizontal="left" vertical="center" wrapText="1"/>
    </xf>
    <xf numFmtId="0" fontId="17" fillId="0" borderId="3" xfId="96" applyFont="1" applyFill="1" applyBorder="1" applyAlignment="1">
      <alignment horizontal="left" vertical="center"/>
    </xf>
    <xf numFmtId="0" fontId="20" fillId="20" borderId="29" xfId="1" applyFont="1" applyFill="1" applyBorder="1" applyAlignment="1">
      <alignment horizontal="center" vertical="center" wrapText="1"/>
    </xf>
    <xf numFmtId="0" fontId="20" fillId="20" borderId="30" xfId="1" applyFont="1" applyFill="1" applyBorder="1" applyAlignment="1">
      <alignment horizontal="center" vertical="center" wrapText="1"/>
    </xf>
    <xf numFmtId="0" fontId="22" fillId="0" borderId="23" xfId="1" applyFont="1" applyFill="1" applyBorder="1" applyAlignment="1" applyProtection="1">
      <alignment horizontal="justify" vertical="center" wrapText="1"/>
      <protection locked="0"/>
    </xf>
    <xf numFmtId="0" fontId="22" fillId="0" borderId="54" xfId="1" applyFont="1" applyFill="1" applyBorder="1" applyAlignment="1" applyProtection="1">
      <alignment horizontal="justify" vertical="center" wrapText="1"/>
      <protection locked="0"/>
    </xf>
    <xf numFmtId="0" fontId="20" fillId="20" borderId="12" xfId="1" applyFont="1" applyFill="1" applyBorder="1" applyAlignment="1">
      <alignment horizontal="center" vertical="center" wrapText="1"/>
    </xf>
    <xf numFmtId="0" fontId="20" fillId="20" borderId="6" xfId="1" applyFont="1" applyFill="1" applyBorder="1" applyAlignment="1">
      <alignment vertical="center" wrapText="1"/>
    </xf>
    <xf numFmtId="0" fontId="20" fillId="20" borderId="6" xfId="1" applyFont="1" applyFill="1" applyBorder="1" applyAlignment="1">
      <alignment horizontal="center" vertical="center" wrapText="1"/>
    </xf>
    <xf numFmtId="0" fontId="20" fillId="0" borderId="6" xfId="1" applyFont="1" applyFill="1" applyBorder="1" applyAlignment="1" applyProtection="1">
      <alignment horizontal="center" vertical="center" wrapText="1"/>
      <protection locked="0"/>
    </xf>
    <xf numFmtId="0" fontId="20" fillId="20" borderId="24" xfId="1" applyFont="1" applyFill="1" applyBorder="1" applyAlignment="1">
      <alignment horizontal="center" vertical="center" wrapText="1"/>
    </xf>
    <xf numFmtId="0" fontId="20" fillId="20" borderId="25" xfId="1" applyFont="1" applyFill="1" applyBorder="1" applyAlignment="1">
      <alignment horizontal="center" vertical="center" wrapText="1"/>
    </xf>
    <xf numFmtId="0" fontId="20" fillId="0" borderId="24" xfId="1" applyFont="1" applyFill="1" applyBorder="1" applyAlignment="1">
      <alignment horizontal="center" vertical="center" wrapText="1"/>
    </xf>
    <xf numFmtId="0" fontId="20" fillId="0" borderId="26" xfId="1" applyFont="1" applyFill="1" applyBorder="1" applyAlignment="1">
      <alignment horizontal="center" vertical="center" wrapText="1"/>
    </xf>
    <xf numFmtId="0" fontId="20" fillId="0" borderId="27" xfId="1" applyFont="1" applyFill="1" applyBorder="1" applyAlignment="1">
      <alignment horizontal="center" vertical="center" wrapText="1"/>
    </xf>
    <xf numFmtId="0" fontId="20" fillId="20" borderId="4" xfId="1" applyFont="1" applyFill="1" applyBorder="1" applyAlignment="1">
      <alignment horizontal="left" vertical="center" wrapText="1"/>
    </xf>
    <xf numFmtId="0" fontId="22" fillId="0" borderId="1" xfId="1" applyFont="1" applyBorder="1" applyAlignment="1" applyProtection="1">
      <alignment horizontal="left" vertical="center" wrapText="1"/>
      <protection locked="0"/>
    </xf>
    <xf numFmtId="0" fontId="22" fillId="0" borderId="2" xfId="1" applyFont="1" applyBorder="1" applyAlignment="1" applyProtection="1">
      <alignment horizontal="left" vertical="center" wrapText="1"/>
      <protection locked="0"/>
    </xf>
    <xf numFmtId="0" fontId="22" fillId="0" borderId="8" xfId="1" applyFont="1" applyBorder="1" applyAlignment="1" applyProtection="1">
      <alignment horizontal="left" vertical="center" wrapText="1"/>
      <protection locked="0"/>
    </xf>
    <xf numFmtId="0" fontId="17" fillId="13" borderId="9" xfId="92" applyFont="1" applyBorder="1" applyAlignment="1" applyProtection="1">
      <alignment horizontal="center" vertical="center" wrapText="1"/>
    </xf>
    <xf numFmtId="0" fontId="17" fillId="13" borderId="16" xfId="92" applyFont="1" applyBorder="1" applyAlignment="1" applyProtection="1">
      <alignment horizontal="center" vertical="center" wrapText="1"/>
    </xf>
    <xf numFmtId="0" fontId="17" fillId="13" borderId="40" xfId="92" applyFont="1" applyBorder="1" applyAlignment="1" applyProtection="1">
      <alignment horizontal="center" vertical="center" wrapText="1"/>
    </xf>
    <xf numFmtId="0" fontId="17" fillId="13" borderId="43" xfId="92" applyFont="1" applyBorder="1" applyAlignment="1" applyProtection="1">
      <alignment horizontal="center" vertical="center" wrapText="1"/>
    </xf>
    <xf numFmtId="0" fontId="22" fillId="0" borderId="9" xfId="1" applyFont="1" applyFill="1" applyBorder="1" applyAlignment="1" applyProtection="1">
      <alignment horizontal="left" vertical="center" wrapText="1"/>
      <protection locked="0"/>
    </xf>
    <xf numFmtId="0" fontId="22" fillId="0" borderId="21" xfId="1" applyFont="1" applyFill="1" applyBorder="1" applyAlignment="1" applyProtection="1">
      <alignment horizontal="left" vertical="center" wrapText="1"/>
      <protection locked="0"/>
    </xf>
    <xf numFmtId="0" fontId="22" fillId="0" borderId="45" xfId="1" applyFont="1" applyFill="1" applyBorder="1" applyAlignment="1" applyProtection="1">
      <alignment horizontal="left" vertical="center" wrapText="1"/>
      <protection locked="0"/>
    </xf>
    <xf numFmtId="0" fontId="22" fillId="0" borderId="40" xfId="1" applyFont="1" applyFill="1" applyBorder="1" applyAlignment="1" applyProtection="1">
      <alignment horizontal="left" vertical="center" wrapText="1"/>
      <protection locked="0"/>
    </xf>
    <xf numFmtId="0" fontId="22" fillId="0" borderId="50" xfId="1" applyFont="1" applyFill="1" applyBorder="1" applyAlignment="1" applyProtection="1">
      <alignment horizontal="left" vertical="center" wrapText="1"/>
      <protection locked="0"/>
    </xf>
    <xf numFmtId="0" fontId="22" fillId="0" borderId="57" xfId="1" applyFont="1" applyFill="1" applyBorder="1" applyAlignment="1" applyProtection="1">
      <alignment horizontal="left" vertical="center" wrapText="1"/>
      <protection locked="0"/>
    </xf>
    <xf numFmtId="0" fontId="17" fillId="13" borderId="23" xfId="92" applyFont="1" applyBorder="1" applyAlignment="1" applyProtection="1">
      <alignment horizontal="left" vertical="center" wrapText="1"/>
    </xf>
    <xf numFmtId="0" fontId="22" fillId="0" borderId="29" xfId="1" applyFont="1" applyBorder="1" applyAlignment="1" applyProtection="1">
      <alignment horizontal="left" vertical="center" wrapText="1"/>
      <protection locked="0"/>
    </xf>
    <xf numFmtId="0" fontId="22" fillId="0" borderId="18" xfId="1" applyFont="1" applyBorder="1" applyAlignment="1" applyProtection="1">
      <alignment horizontal="left" vertical="center" wrapText="1"/>
      <protection locked="0"/>
    </xf>
    <xf numFmtId="0" fontId="22" fillId="0" borderId="19" xfId="1" applyFont="1" applyBorder="1" applyAlignment="1" applyProtection="1">
      <alignment horizontal="left" vertical="center" wrapText="1"/>
      <protection locked="0"/>
    </xf>
    <xf numFmtId="0" fontId="20" fillId="20" borderId="13" xfId="1" applyFont="1" applyFill="1" applyBorder="1" applyAlignment="1">
      <alignment vertical="center" wrapText="1"/>
    </xf>
    <xf numFmtId="0" fontId="22" fillId="0" borderId="24" xfId="1" applyFont="1" applyBorder="1" applyAlignment="1" applyProtection="1">
      <alignment horizontal="left" vertical="center" wrapText="1"/>
      <protection locked="0"/>
    </xf>
    <xf numFmtId="0" fontId="22" fillId="0" borderId="26" xfId="1" applyFont="1" applyBorder="1" applyAlignment="1" applyProtection="1">
      <alignment horizontal="left" vertical="center" wrapText="1"/>
      <protection locked="0"/>
    </xf>
    <xf numFmtId="0" fontId="22" fillId="0" borderId="27" xfId="1" applyFont="1" applyBorder="1" applyAlignment="1" applyProtection="1">
      <alignment horizontal="left" vertical="center" wrapText="1"/>
      <protection locked="0"/>
    </xf>
    <xf numFmtId="0" fontId="22" fillId="0" borderId="1" xfId="1" applyFont="1" applyFill="1" applyBorder="1" applyAlignment="1" applyProtection="1">
      <alignment horizontal="left" vertical="center" wrapText="1"/>
      <protection locked="0"/>
    </xf>
    <xf numFmtId="0" fontId="22" fillId="0" borderId="2" xfId="1" applyFont="1" applyFill="1" applyBorder="1" applyAlignment="1" applyProtection="1">
      <alignment horizontal="left" vertical="center" wrapText="1"/>
      <protection locked="0"/>
    </xf>
    <xf numFmtId="0" fontId="22" fillId="0" borderId="8" xfId="1" applyFont="1" applyFill="1" applyBorder="1" applyAlignment="1" applyProtection="1">
      <alignment horizontal="left" vertical="center" wrapText="1"/>
      <protection locked="0"/>
    </xf>
    <xf numFmtId="0" fontId="20" fillId="20" borderId="9" xfId="1" applyFont="1" applyFill="1" applyBorder="1" applyAlignment="1">
      <alignment horizontal="center" vertical="center" wrapText="1"/>
    </xf>
    <xf numFmtId="0" fontId="20" fillId="20" borderId="16" xfId="1" applyFont="1" applyFill="1" applyBorder="1" applyAlignment="1">
      <alignment horizontal="center" vertical="center" wrapText="1"/>
    </xf>
    <xf numFmtId="0" fontId="20" fillId="20" borderId="40" xfId="1" applyFont="1" applyFill="1" applyBorder="1" applyAlignment="1">
      <alignment horizontal="center" vertical="center" wrapText="1"/>
    </xf>
    <xf numFmtId="0" fontId="20" fillId="20" borderId="43" xfId="1" applyFont="1" applyFill="1" applyBorder="1" applyAlignment="1">
      <alignment horizontal="center" vertical="center" wrapText="1"/>
    </xf>
    <xf numFmtId="0" fontId="22" fillId="16" borderId="9" xfId="1" applyFont="1" applyFill="1" applyBorder="1" applyAlignment="1" applyProtection="1">
      <alignment horizontal="left" vertical="top" wrapText="1"/>
      <protection locked="0"/>
    </xf>
    <xf numFmtId="0" fontId="22" fillId="16" borderId="21" xfId="1" applyFont="1" applyFill="1" applyBorder="1" applyAlignment="1" applyProtection="1">
      <alignment horizontal="left" vertical="top" wrapText="1"/>
      <protection locked="0"/>
    </xf>
    <xf numFmtId="0" fontId="22" fillId="16" borderId="45" xfId="1" applyFont="1" applyFill="1" applyBorder="1" applyAlignment="1" applyProtection="1">
      <alignment horizontal="left" vertical="top" wrapText="1"/>
      <protection locked="0"/>
    </xf>
    <xf numFmtId="0" fontId="22" fillId="16" borderId="40" xfId="1" applyFont="1" applyFill="1" applyBorder="1" applyAlignment="1" applyProtection="1">
      <alignment horizontal="left" vertical="top" wrapText="1"/>
      <protection locked="0"/>
    </xf>
    <xf numFmtId="0" fontId="22" fillId="16" borderId="50" xfId="1" applyFont="1" applyFill="1" applyBorder="1" applyAlignment="1" applyProtection="1">
      <alignment horizontal="left" vertical="top" wrapText="1"/>
      <protection locked="0"/>
    </xf>
    <xf numFmtId="0" fontId="22" fillId="16" borderId="57" xfId="1" applyFont="1" applyFill="1" applyBorder="1" applyAlignment="1" applyProtection="1">
      <alignment horizontal="left" vertical="top" wrapText="1"/>
      <protection locked="0"/>
    </xf>
    <xf numFmtId="0" fontId="20" fillId="20" borderId="13" xfId="1" applyFont="1" applyFill="1" applyBorder="1" applyAlignment="1">
      <alignment horizontal="left" vertical="center" wrapText="1"/>
    </xf>
    <xf numFmtId="0" fontId="22" fillId="16" borderId="1" xfId="1" applyFont="1" applyFill="1" applyBorder="1" applyAlignment="1" applyProtection="1">
      <alignment horizontal="left" vertical="center" wrapText="1"/>
      <protection locked="0"/>
    </xf>
    <xf numFmtId="0" fontId="22" fillId="16" borderId="2" xfId="1" applyFont="1" applyFill="1" applyBorder="1" applyAlignment="1" applyProtection="1">
      <alignment horizontal="left" vertical="center" wrapText="1"/>
      <protection locked="0"/>
    </xf>
    <xf numFmtId="0" fontId="22" fillId="16" borderId="8" xfId="1" applyFont="1" applyFill="1" applyBorder="1" applyAlignment="1" applyProtection="1">
      <alignment horizontal="left" vertical="center" wrapText="1"/>
      <protection locked="0"/>
    </xf>
    <xf numFmtId="0" fontId="19" fillId="19" borderId="12" xfId="1" applyFont="1" applyFill="1" applyBorder="1" applyAlignment="1" applyProtection="1">
      <alignment horizontal="center" vertical="center" wrapText="1"/>
    </xf>
    <xf numFmtId="0" fontId="19" fillId="19" borderId="13" xfId="1" applyFont="1" applyFill="1" applyBorder="1" applyAlignment="1" applyProtection="1">
      <alignment horizontal="center" vertical="center" wrapText="1"/>
    </xf>
    <xf numFmtId="0" fontId="19" fillId="19" borderId="14" xfId="1" applyFont="1" applyFill="1" applyBorder="1" applyAlignment="1" applyProtection="1">
      <alignment horizontal="center" vertical="center" wrapText="1"/>
    </xf>
    <xf numFmtId="0" fontId="20" fillId="20" borderId="23" xfId="1" applyFont="1" applyFill="1" applyBorder="1" applyAlignment="1">
      <alignment horizontal="left" vertical="center" wrapText="1"/>
    </xf>
    <xf numFmtId="0" fontId="17" fillId="20" borderId="4" xfId="1" applyFont="1" applyFill="1" applyBorder="1" applyAlignment="1" applyProtection="1">
      <alignment horizontal="center" vertical="center" wrapText="1"/>
    </xf>
    <xf numFmtId="0" fontId="20" fillId="0" borderId="4" xfId="19" applyFont="1" applyBorder="1" applyAlignment="1">
      <alignment horizontal="center" vertical="center" wrapText="1"/>
    </xf>
    <xf numFmtId="0" fontId="20" fillId="0" borderId="17" xfId="19" applyFont="1" applyBorder="1" applyAlignment="1">
      <alignment horizontal="center" vertical="center" wrapText="1"/>
    </xf>
    <xf numFmtId="0" fontId="21" fillId="0" borderId="4" xfId="9" applyFont="1" applyFill="1" applyBorder="1" applyAlignment="1">
      <alignment horizontal="center" vertical="center" wrapText="1"/>
    </xf>
    <xf numFmtId="0" fontId="21" fillId="0" borderId="17" xfId="9" applyFont="1" applyFill="1" applyBorder="1" applyAlignment="1">
      <alignment horizontal="center" vertical="center" wrapText="1"/>
    </xf>
    <xf numFmtId="0" fontId="17" fillId="13" borderId="23" xfId="92" applyFont="1" applyBorder="1" applyAlignment="1" applyProtection="1">
      <alignment horizontal="center" vertical="center" wrapText="1"/>
    </xf>
    <xf numFmtId="0" fontId="21" fillId="0" borderId="29" xfId="9" applyFont="1" applyFill="1" applyBorder="1" applyAlignment="1">
      <alignment horizontal="center" vertical="center" wrapText="1"/>
    </xf>
    <xf numFmtId="0" fontId="21" fillId="0" borderId="18" xfId="9" applyFont="1" applyFill="1" applyBorder="1" applyAlignment="1">
      <alignment horizontal="center" vertical="center" wrapText="1"/>
    </xf>
    <xf numFmtId="0" fontId="21" fillId="0" borderId="19" xfId="9" applyFont="1" applyFill="1" applyBorder="1" applyAlignment="1">
      <alignment horizontal="center" vertical="center" wrapText="1"/>
    </xf>
    <xf numFmtId="0" fontId="20" fillId="0" borderId="4" xfId="1" applyFont="1" applyFill="1" applyBorder="1" applyAlignment="1">
      <alignment horizontal="center" vertical="center" wrapText="1"/>
    </xf>
    <xf numFmtId="0" fontId="20" fillId="0" borderId="17" xfId="1" applyFont="1" applyFill="1" applyBorder="1" applyAlignment="1">
      <alignment horizontal="center" vertical="center" wrapText="1"/>
    </xf>
    <xf numFmtId="0" fontId="17" fillId="0" borderId="1" xfId="1" applyFont="1" applyFill="1" applyBorder="1" applyAlignment="1" applyProtection="1">
      <alignment horizontal="center" vertical="center" wrapText="1"/>
    </xf>
    <xf numFmtId="0" fontId="17" fillId="0" borderId="2" xfId="1" applyFont="1" applyFill="1" applyBorder="1" applyAlignment="1" applyProtection="1">
      <alignment horizontal="center" vertical="center" wrapText="1"/>
    </xf>
    <xf numFmtId="0" fontId="17" fillId="0" borderId="8" xfId="1" applyFont="1" applyFill="1" applyBorder="1" applyAlignment="1" applyProtection="1">
      <alignment horizontal="center" vertical="center" wrapText="1"/>
    </xf>
    <xf numFmtId="0" fontId="17" fillId="19" borderId="15" xfId="1" applyFont="1" applyFill="1" applyBorder="1" applyAlignment="1" applyProtection="1">
      <alignment horizontal="center" vertical="center" wrapText="1"/>
    </xf>
    <xf numFmtId="0" fontId="19" fillId="0" borderId="4" xfId="1" applyFont="1" applyFill="1" applyBorder="1" applyAlignment="1" applyProtection="1">
      <alignment horizontal="center" vertical="center" wrapText="1"/>
    </xf>
    <xf numFmtId="0" fontId="19" fillId="0" borderId="17" xfId="1" applyFont="1" applyFill="1" applyBorder="1" applyAlignment="1" applyProtection="1">
      <alignment horizontal="center" vertical="center" wrapText="1"/>
    </xf>
    <xf numFmtId="0" fontId="17" fillId="0" borderId="4" xfId="1" quotePrefix="1" applyFont="1" applyFill="1" applyBorder="1" applyAlignment="1" applyProtection="1">
      <alignment horizontal="center" vertical="center" wrapText="1"/>
    </xf>
    <xf numFmtId="0" fontId="17" fillId="0" borderId="4" xfId="1" applyFont="1" applyFill="1" applyBorder="1" applyAlignment="1" applyProtection="1">
      <alignment horizontal="center" vertical="center" wrapText="1"/>
    </xf>
    <xf numFmtId="0" fontId="17" fillId="0" borderId="1" xfId="1" quotePrefix="1" applyFont="1" applyFill="1" applyBorder="1" applyAlignment="1" applyProtection="1">
      <alignment horizontal="center" vertical="center" wrapText="1"/>
    </xf>
    <xf numFmtId="0" fontId="17" fillId="0" borderId="32" xfId="1" applyFont="1" applyBorder="1" applyAlignment="1">
      <alignment horizontal="center"/>
    </xf>
    <xf numFmtId="0" fontId="17" fillId="0" borderId="55" xfId="1" applyFont="1" applyBorder="1" applyAlignment="1">
      <alignment horizontal="center"/>
    </xf>
    <xf numFmtId="0" fontId="17" fillId="0" borderId="31" xfId="1" applyFont="1" applyBorder="1" applyAlignment="1">
      <alignment horizontal="center"/>
    </xf>
    <xf numFmtId="0" fontId="28" fillId="21" borderId="15" xfId="107" quotePrefix="1" applyFont="1" applyBorder="1" applyAlignment="1" applyProtection="1">
      <alignment horizontal="center" vertical="center" wrapText="1"/>
    </xf>
    <xf numFmtId="0" fontId="17" fillId="13" borderId="4" xfId="92" applyFont="1" applyBorder="1" applyAlignment="1" applyProtection="1">
      <alignment horizontal="center" vertical="center" wrapText="1"/>
    </xf>
    <xf numFmtId="0" fontId="17" fillId="13" borderId="4" xfId="92" applyFont="1" applyBorder="1" applyAlignment="1" applyProtection="1">
      <alignment horizontal="left" vertical="center" wrapText="1"/>
    </xf>
    <xf numFmtId="0" fontId="17" fillId="0" borderId="17" xfId="1" applyFont="1" applyFill="1" applyBorder="1" applyAlignment="1" applyProtection="1">
      <alignment horizontal="center" vertical="center" wrapText="1"/>
    </xf>
    <xf numFmtId="0" fontId="17" fillId="0" borderId="4" xfId="1" applyFont="1" applyBorder="1" applyAlignment="1">
      <alignment horizontal="center" vertical="center" wrapText="1"/>
    </xf>
    <xf numFmtId="0" fontId="17" fillId="0" borderId="4" xfId="1" applyFont="1" applyBorder="1" applyAlignment="1">
      <alignment vertical="center" wrapText="1"/>
    </xf>
    <xf numFmtId="0" fontId="17" fillId="0" borderId="17" xfId="1" applyFont="1" applyBorder="1" applyAlignment="1">
      <alignment vertical="center" wrapText="1"/>
    </xf>
    <xf numFmtId="0" fontId="18" fillId="18" borderId="12" xfId="1" applyFont="1" applyFill="1" applyBorder="1" applyAlignment="1">
      <alignment horizontal="center" vertical="center" wrapText="1"/>
    </xf>
    <xf numFmtId="0" fontId="18" fillId="18" borderId="13" xfId="1" applyFont="1" applyFill="1" applyBorder="1" applyAlignment="1">
      <alignment horizontal="center" vertical="center" wrapText="1"/>
    </xf>
    <xf numFmtId="0" fontId="18" fillId="18" borderId="14" xfId="1" applyFont="1" applyFill="1" applyBorder="1" applyAlignment="1">
      <alignment horizontal="center" vertical="center" wrapText="1"/>
    </xf>
    <xf numFmtId="0" fontId="17" fillId="20" borderId="18" xfId="1" applyFont="1" applyFill="1" applyBorder="1" applyAlignment="1" applyProtection="1">
      <alignment horizontal="center" vertical="center" wrapText="1"/>
    </xf>
    <xf numFmtId="0" fontId="17" fillId="20" borderId="30" xfId="1" applyFont="1" applyFill="1" applyBorder="1" applyAlignment="1" applyProtection="1">
      <alignment horizontal="center" vertical="center" wrapText="1"/>
    </xf>
    <xf numFmtId="0" fontId="17" fillId="0" borderId="23" xfId="1" applyFont="1" applyBorder="1" applyAlignment="1">
      <alignment horizontal="center" vertical="center"/>
    </xf>
    <xf numFmtId="0" fontId="17" fillId="0" borderId="54" xfId="1" applyFont="1" applyBorder="1" applyAlignment="1">
      <alignment horizontal="center" vertical="center"/>
    </xf>
    <xf numFmtId="0" fontId="1" fillId="19" borderId="13" xfId="1" applyFill="1" applyBorder="1" applyAlignment="1"/>
    <xf numFmtId="0" fontId="1" fillId="19" borderId="14" xfId="1" applyFill="1" applyBorder="1" applyAlignment="1"/>
    <xf numFmtId="0" fontId="17" fillId="16" borderId="4" xfId="1" applyFont="1" applyFill="1" applyBorder="1" applyAlignment="1" applyProtection="1">
      <alignment horizontal="center" vertical="center" wrapText="1"/>
    </xf>
    <xf numFmtId="0" fontId="17" fillId="16" borderId="17" xfId="1" applyFont="1" applyFill="1" applyBorder="1" applyAlignment="1" applyProtection="1">
      <alignment horizontal="center" vertical="center" wrapText="1"/>
    </xf>
    <xf numFmtId="0" fontId="19" fillId="16" borderId="4" xfId="1" applyFont="1" applyFill="1" applyBorder="1" applyAlignment="1" applyProtection="1">
      <alignment horizontal="center" vertical="center" wrapText="1"/>
    </xf>
    <xf numFmtId="0" fontId="19" fillId="16" borderId="17" xfId="1" applyFont="1" applyFill="1" applyBorder="1" applyAlignment="1" applyProtection="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7" fillId="7" borderId="12" xfId="0" applyFont="1" applyFill="1" applyBorder="1" applyAlignment="1" applyProtection="1">
      <alignment horizontal="center" vertical="center" wrapText="1"/>
    </xf>
    <xf numFmtId="0" fontId="7" fillId="7" borderId="13" xfId="0" applyFont="1" applyFill="1" applyBorder="1" applyAlignment="1" applyProtection="1">
      <alignment horizontal="center" vertical="center" wrapText="1"/>
    </xf>
    <xf numFmtId="0" fontId="7" fillId="7" borderId="24" xfId="0" applyFont="1" applyFill="1" applyBorder="1" applyAlignment="1" applyProtection="1">
      <alignment horizontal="center" vertical="center" wrapText="1"/>
    </xf>
    <xf numFmtId="0" fontId="7" fillId="7" borderId="14" xfId="0" applyFont="1" applyFill="1" applyBorder="1" applyAlignment="1" applyProtection="1">
      <alignment horizontal="center" vertical="center" wrapText="1"/>
    </xf>
    <xf numFmtId="0" fontId="4" fillId="8" borderId="15" xfId="0" applyFont="1" applyFill="1" applyBorder="1" applyAlignment="1" applyProtection="1">
      <alignment horizontal="center" vertical="center" wrapText="1"/>
    </xf>
    <xf numFmtId="0" fontId="4" fillId="8" borderId="36"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6" xfId="0" applyFont="1" applyFill="1" applyBorder="1" applyAlignment="1" applyProtection="1">
      <alignment horizontal="center" vertical="center" wrapText="1"/>
    </xf>
    <xf numFmtId="0" fontId="4" fillId="8" borderId="9" xfId="0" applyFont="1" applyFill="1" applyBorder="1" applyAlignment="1" applyProtection="1">
      <alignment horizontal="center" vertical="center" wrapText="1"/>
    </xf>
    <xf numFmtId="0" fontId="4" fillId="8" borderId="16" xfId="0" applyFont="1" applyFill="1" applyBorder="1" applyAlignment="1" applyProtection="1">
      <alignment horizontal="center" vertical="center" wrapText="1"/>
    </xf>
    <xf numFmtId="0" fontId="4" fillId="8" borderId="48" xfId="0" applyFont="1" applyFill="1" applyBorder="1" applyAlignment="1" applyProtection="1">
      <alignment horizontal="center" vertical="center" wrapText="1"/>
    </xf>
    <xf numFmtId="0" fontId="4" fillId="8" borderId="49" xfId="0" applyFont="1" applyFill="1" applyBorder="1" applyAlignment="1" applyProtection="1">
      <alignment horizontal="center" vertical="center" wrapText="1"/>
    </xf>
    <xf numFmtId="0" fontId="4" fillId="8" borderId="4"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4" fillId="8" borderId="20" xfId="0" applyFont="1" applyFill="1" applyBorder="1" applyAlignment="1" applyProtection="1">
      <alignment horizontal="center" vertical="center" wrapText="1"/>
    </xf>
    <xf numFmtId="0" fontId="13" fillId="9" borderId="5" xfId="0" applyFont="1" applyFill="1" applyBorder="1" applyAlignment="1">
      <alignment horizontal="center" vertical="center" wrapText="1"/>
    </xf>
    <xf numFmtId="0" fontId="13" fillId="9" borderId="7" xfId="0" applyFont="1" applyFill="1" applyBorder="1" applyAlignment="1">
      <alignment horizontal="center" vertical="center" wrapText="1"/>
    </xf>
    <xf numFmtId="0" fontId="13" fillId="6" borderId="50" xfId="0" applyFont="1" applyFill="1" applyBorder="1" applyAlignment="1">
      <alignment horizontal="center" vertical="center"/>
    </xf>
    <xf numFmtId="0" fontId="13" fillId="9" borderId="4" xfId="0" applyFont="1" applyFill="1" applyBorder="1" applyAlignment="1">
      <alignment horizontal="center" vertical="center" wrapText="1"/>
    </xf>
    <xf numFmtId="0" fontId="13" fillId="9" borderId="1" xfId="0" applyFont="1" applyFill="1" applyBorder="1" applyAlignment="1">
      <alignment horizontal="center" vertical="center" wrapText="1"/>
    </xf>
    <xf numFmtId="0" fontId="13" fillId="9" borderId="2" xfId="0" applyFont="1" applyFill="1" applyBorder="1" applyAlignment="1">
      <alignment horizontal="center" vertical="center" wrapText="1"/>
    </xf>
    <xf numFmtId="0" fontId="13" fillId="9" borderId="3" xfId="0" applyFont="1" applyFill="1" applyBorder="1" applyAlignment="1">
      <alignment horizontal="center" vertical="center" wrapText="1"/>
    </xf>
  </cellXfs>
  <cellStyles count="117">
    <cellStyle name="20% — akcent 2 2" xfId="95"/>
    <cellStyle name="20% — akcent 2 3" xfId="101"/>
    <cellStyle name="20% - akcent 2_Projekt pozakonkursowy" xfId="112"/>
    <cellStyle name="20% — akcent 3 2" xfId="92"/>
    <cellStyle name="20% — akcent 3 3" xfId="109"/>
    <cellStyle name="20% - akcent 3_Projekt pozakonkursowy" xfId="110"/>
    <cellStyle name="Akcent 3" xfId="107" builtinId="37"/>
    <cellStyle name="Akcent 3 2" xfId="108"/>
    <cellStyle name="Dziesiętny" xfId="91" builtinId="3"/>
    <cellStyle name="Dziesiętny 2" xfId="18"/>
    <cellStyle name="Dziesiętny 2 2" xfId="30"/>
    <cellStyle name="Dziesiętny 2 2 2" xfId="33"/>
    <cellStyle name="Dziesiętny 2 2 2 2" xfId="50"/>
    <cellStyle name="Dziesiętny 2 2 2 3" xfId="94"/>
    <cellStyle name="Dziesiętny 2 2 3" xfId="75"/>
    <cellStyle name="Dziesiętny 2 2 4" xfId="47"/>
    <cellStyle name="Dziesiętny 2 3" xfId="32"/>
    <cellStyle name="Dziesiętny 2 3 2" xfId="49"/>
    <cellStyle name="Dziesiętny 2 4" xfId="40"/>
    <cellStyle name="Dziesiętny 2 4 2" xfId="86"/>
    <cellStyle name="Dziesiętny 2 5" xfId="87"/>
    <cellStyle name="Dziesiętny 2 6" xfId="45"/>
    <cellStyle name="Dziesiętny 3" xfId="27"/>
    <cellStyle name="Dziesiętny 3 2" xfId="74"/>
    <cellStyle name="Dziesiętny 3 3" xfId="46"/>
    <cellStyle name="Dziesiętny 4" xfId="31"/>
    <cellStyle name="Dziesiętny 4 2" xfId="48"/>
    <cellStyle name="Dziesiętny 5" xfId="36"/>
    <cellStyle name="Dziesiętny 6" xfId="44"/>
    <cellStyle name="Dziesiętny 7" xfId="115"/>
    <cellStyle name="Excel Built-in Explanatory Text 1" xfId="106"/>
    <cellStyle name="Normalny" xfId="0" builtinId="0"/>
    <cellStyle name="Normalny 2" xfId="1"/>
    <cellStyle name="Normalny 2 10" xfId="19"/>
    <cellStyle name="Normalny 2 10 2" xfId="72"/>
    <cellStyle name="Normalny 2 10 3" xfId="58"/>
    <cellStyle name="Normalny 2 10 4" xfId="65"/>
    <cellStyle name="Normalny 2 10 5" xfId="51"/>
    <cellStyle name="Normalny 2 10 6" xfId="80"/>
    <cellStyle name="Normalny 2 10 7" xfId="97"/>
    <cellStyle name="Normalny 2 11" xfId="22"/>
    <cellStyle name="Normalny 2 12" xfId="63"/>
    <cellStyle name="Normalny 2 13" xfId="42"/>
    <cellStyle name="Normalny 2 2" xfId="21"/>
    <cellStyle name="Normalny 2 3" xfId="16"/>
    <cellStyle name="Normalny 2 4" xfId="8"/>
    <cellStyle name="Normalny 2 4 2" xfId="15"/>
    <cellStyle name="Normalny 2 4 3" xfId="3"/>
    <cellStyle name="Normalny 2 4 3 2" xfId="88"/>
    <cellStyle name="Normalny 2 4 3 2 2" xfId="102"/>
    <cellStyle name="Normalny 2 4 3 2_Projekt pozakonkursowy" xfId="113"/>
    <cellStyle name="Normalny 2 4 3 3" xfId="100"/>
    <cellStyle name="Normalny 2 4 3_Projekt pozakonkursowy" xfId="111"/>
    <cellStyle name="Normalny 2 5" xfId="7"/>
    <cellStyle name="Normalny 2 5 2" xfId="28"/>
    <cellStyle name="Normalny 2 5 2 2" xfId="93"/>
    <cellStyle name="Normalny 2 5 2 2 2" xfId="2"/>
    <cellStyle name="Normalny 2 5 2 2 2 2" xfId="66"/>
    <cellStyle name="Normalny 2 5 2 2 2 3" xfId="52"/>
    <cellStyle name="Normalny 2 5 2 5" xfId="23"/>
    <cellStyle name="Normalny 2 5 3" xfId="6"/>
    <cellStyle name="Normalny 2 5 4" xfId="12"/>
    <cellStyle name="Normalny 2 6" xfId="20"/>
    <cellStyle name="Normalny 2 6 2" xfId="77"/>
    <cellStyle name="Normalny 2 6 3" xfId="57"/>
    <cellStyle name="Normalny 2 7" xfId="89"/>
    <cellStyle name="Normalny 2 7 2" xfId="10"/>
    <cellStyle name="Normalny 2 7 2 2" xfId="5"/>
    <cellStyle name="Normalny 2 7 2 3" xfId="61"/>
    <cellStyle name="Normalny 2 7 2 4" xfId="69"/>
    <cellStyle name="Normalny 2 7 2 5" xfId="55"/>
    <cellStyle name="Normalny 2 7 2 6" xfId="84"/>
    <cellStyle name="Normalny 2 7 3" xfId="14"/>
    <cellStyle name="Normalny 2 7 3 2" xfId="103"/>
    <cellStyle name="Normalny 2 7 3_Projekt pozakonkursowy" xfId="114"/>
    <cellStyle name="Normalny 2 8" xfId="9"/>
    <cellStyle name="Normalny 2 8 2" xfId="4"/>
    <cellStyle name="Normalny 2 8 3" xfId="59"/>
    <cellStyle name="Normalny 2 8 4" xfId="67"/>
    <cellStyle name="Normalny 2 8 5" xfId="24"/>
    <cellStyle name="Normalny 2 8 6" xfId="81"/>
    <cellStyle name="Normalny 2 8 7" xfId="98"/>
    <cellStyle name="Normalny 2 9" xfId="11"/>
    <cellStyle name="Normalny 2 9 2" xfId="13"/>
    <cellStyle name="Normalny 2 9 2 2" xfId="83"/>
    <cellStyle name="Normalny 2 9 3" xfId="70"/>
    <cellStyle name="Normalny 2 9 4" xfId="53"/>
    <cellStyle name="Normalny 2_Projekt pozakonkursowy" xfId="96"/>
    <cellStyle name="Normalny 3" xfId="26"/>
    <cellStyle name="Normalny 3 10" xfId="64"/>
    <cellStyle name="Normalny 3 11" xfId="62"/>
    <cellStyle name="Normalny 3 12" xfId="41"/>
    <cellStyle name="Normalny 3 2" xfId="39"/>
    <cellStyle name="Normalny 3 3" xfId="90"/>
    <cellStyle name="Normalny 3 5 2" xfId="29"/>
    <cellStyle name="Normalny 3 5 2 2" xfId="78"/>
    <cellStyle name="Normalny 3 5 2 4" xfId="79"/>
    <cellStyle name="Normalny 3 9" xfId="43"/>
    <cellStyle name="Normalny 3 9 2" xfId="76"/>
    <cellStyle name="Normalny 3 9 3" xfId="71"/>
    <cellStyle name="Normalny 3 9 4" xfId="56"/>
    <cellStyle name="Normalny 3 9 5" xfId="85"/>
    <cellStyle name="Normalny 4" xfId="25"/>
    <cellStyle name="Normalny 5" xfId="104"/>
    <cellStyle name="Procentowy 2" xfId="17"/>
    <cellStyle name="Procentowy 2 2" xfId="34"/>
    <cellStyle name="Procentowy 2 3" xfId="35"/>
    <cellStyle name="Procentowy 2 3 2" xfId="73"/>
    <cellStyle name="Procentowy 2 3 3" xfId="60"/>
    <cellStyle name="Procentowy 2 3 4" xfId="68"/>
    <cellStyle name="Procentowy 2 3 5" xfId="54"/>
    <cellStyle name="Procentowy 2 3 5 2" xfId="82"/>
    <cellStyle name="Procentowy 3" xfId="37"/>
    <cellStyle name="Procentowy 4" xfId="99"/>
    <cellStyle name="Procentowy 5" xfId="105"/>
    <cellStyle name="Tekst objaśnienia 2" xfId="116"/>
    <cellStyle name="Walutowy 2" xfId="38"/>
  </cellStyles>
  <dxfs count="2">
    <dxf>
      <fill>
        <patternFill>
          <bgColor theme="9" tint="0.79998168889431442"/>
        </patternFill>
      </fill>
    </dxf>
    <dxf>
      <fill>
        <patternFill>
          <bgColor theme="9" tint="0.79998168889431442"/>
        </patternFill>
      </fill>
    </dxf>
  </dxfs>
  <tableStyles count="0" defaultTableStyle="TableStyleMedium2" defaultPivotStyle="PivotStyleLight16"/>
  <colors>
    <mruColors>
      <color rgb="FFFFFF99"/>
      <color rgb="FFFFFFFF"/>
      <color rgb="FFFFFFCC"/>
      <color rgb="FFC0C0C0"/>
      <color rgb="FF9EEFF8"/>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styles" Target="styles.xml"/><Relationship Id="rId10" Type="http://schemas.openxmlformats.org/officeDocument/2006/relationships/externalLink" Target="externalLinks/externalLink2.xml"/><Relationship Id="rId19"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POIS\Nowa%20perspektywa\Zarz&#261;dzanie%20procesami\Plan%20dzia&#322;a&#324;\Plan%20dzia&#322;a&#324;%202017\czerwiec\fiszki\Gorz&#243;w\Fiszka%20do%20PD.xlsx"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Users\m.iwanicka\Desktop\WNKS\POIS%2014%2020\Plan%20Dzia&#322;a&#324;\aktualizacja%20Planu%20Dzia&#322;a&#324;%2024.06.2016\Plan%20Dzia&#322;a&#324;_aktualizacja%203-2016_01.07.2016.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I:\Users\j.gesiarz\Desktop\fiszki%20CU\Bia&#322;ystok\fiszki\Fiszka_projektowa_USK%20w%20Bia&#322;ymastoku_CU_04.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POIS\Nowa%20perspektywa\Zarz&#261;dzanie%20procesami\Plan%20dzia&#322;a&#324;\Plan%20Dzia&#322;a&#324;%20na%20rok%202016\aktualizacja%20Planu%20dzia&#322;a&#324;%20%2008.06.2016\PD%20aktualizacja%207%2006%202016%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j.gesiarz\Desktop\Kopia%20za&#322;%20%201%20dla%20KS%20Plan%20Dzia&#322;a&#324;%20POI&#346;%20%202016%2005%2010%20CU%20po%20korekcie%20+%20kryteria_31.05.201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POIS\Nowa%20perspektywa\Zarz&#261;dzanie%20procesami\Plan%20dzia&#322;a&#324;\Plan%20Dzia&#322;a&#324;%20na%20rok%202016\aktualizacja%20PD%20wrzesie&#324;%202016\Plan%20Dzia&#322;a&#324;%20aktualizacja%204-2016%2022.09.2016.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R:\Users\j.gesiarz\AppData\Local\Microsoft\Windows\INetCache\Content.Outlook\M5JRK7XD\Za&#322;%201%20do%20uchwa&#322;y%2020_WZ&#211;R%20RPD%20ZDROWIE_19%2004%20201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Users\j.gesiarz\AppData\Local\Microsoft\Windows\INetCache\Content.Outlook\M5JRK7XD\Za&#322;%201%20do%20uchwa&#322;y%2020_WZ&#211;R%20RPD%20ZDROWIE_19%2004%20201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Users\a.kister\AppData\Local\Microsoft\Windows\Temporary%20Internet%20Files\Content.Outlook\4A3SLVI2\PLANY%20DZIA&#321;A&#323;\PLAN%20DZIA&#321;A&#323;%202015%20R\POI&#346;%202015\fiszki%2012CU%20wesej%20edytowalne\CU%20Bia&#322;ystok\fiszka_projektowa_USK%20w%20Bia&#322;ymastoku_CU_13.08.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Users\R5FE9~1.WOJ\AppData\Local\Temp\Rar$DI69.472\formularz%20Planu%20dzia&#322;a&#324;.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R5FE9~1.WOJ\AppData\Local\Temp\Rar$DI69.472\formularz%20Planu%20dzia&#322;a&#32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IiŚ.9.P.74"/>
      <sheetName val="Arkusz1"/>
    </sheetNames>
    <sheetDataSet>
      <sheetData sheetId="0">
        <row r="1">
          <cell r="A1" t="str">
            <v>FISZKA PROJEKU POZAKONKURSOWEGO</v>
          </cell>
          <cell r="N1" t="str">
            <v>Informacje z fiszki WPZ</v>
          </cell>
        </row>
        <row r="2">
          <cell r="A2">
            <v>1</v>
          </cell>
          <cell r="B2" t="str">
            <v>Nr projektu w Planie Działań</v>
          </cell>
          <cell r="F2" t="str">
            <v>POIiŚ.9.P.74</v>
          </cell>
          <cell r="N2" t="str">
            <v>n/d</v>
          </cell>
        </row>
        <row r="4">
          <cell r="A4" t="str">
            <v>INFORMACJE OGÓLNE</v>
          </cell>
        </row>
        <row r="5">
          <cell r="A5">
            <v>2</v>
          </cell>
          <cell r="B5" t="str">
            <v>Tytuł projektu</v>
          </cell>
          <cell r="E5" t="str">
            <v>Zakup akceleratorów do Ośrodka Radioterapii  w Wielospecjalistycznym Szpitalu Wojewódzkim w Gorzowie Wlkp. Sp. z o.o.</v>
          </cell>
          <cell r="N5" t="str">
            <v>A.1</v>
          </cell>
        </row>
        <row r="6">
          <cell r="A6">
            <v>3</v>
          </cell>
          <cell r="B6" t="str">
            <v>Beneficjent</v>
          </cell>
          <cell r="E6" t="str">
            <v>Wielospecjalistyczny Szpital Wojewódzki w Gorzowie Wlkp. Sp. z o.o.
 ul. Dekerta 1, 66-400 Gorzów Wlkp.</v>
          </cell>
          <cell r="N6" t="str">
            <v>A.10</v>
          </cell>
        </row>
        <row r="7">
          <cell r="E7" t="str">
            <v>Powiat:</v>
          </cell>
          <cell r="F7" t="str">
            <v xml:space="preserve">m. Gorzów Wlkp.
</v>
          </cell>
          <cell r="I7" t="str">
            <v>TERYT:</v>
          </cell>
          <cell r="J7" t="str">
            <v xml:space="preserve">
0861
</v>
          </cell>
        </row>
        <row r="8">
          <cell r="A8">
            <v>4</v>
          </cell>
          <cell r="B8" t="str">
            <v>Zakres terytorialny inwestycji</v>
          </cell>
          <cell r="E8" t="str">
            <v>ogólnopolski</v>
          </cell>
          <cell r="N8" t="str">
            <v>n/d</v>
          </cell>
        </row>
        <row r="9">
          <cell r="E9" t="str">
            <v>Powiat:</v>
          </cell>
          <cell r="F9" t="str">
            <v>nd.</v>
          </cell>
          <cell r="I9" t="str">
            <v>TERYT:</v>
          </cell>
          <cell r="J9" t="str">
            <v>nd.</v>
          </cell>
        </row>
        <row r="10">
          <cell r="A10">
            <v>5</v>
          </cell>
          <cell r="B10" t="str">
            <v>Nazwa Programu Operacyjnego</v>
          </cell>
          <cell r="E10" t="str">
            <v>Program Operacyjny Infrastruktura i Środowisko na lata 2014 - 2020</v>
          </cell>
          <cell r="N10" t="str">
            <v>n/d</v>
          </cell>
        </row>
        <row r="11">
          <cell r="A11">
            <v>6</v>
          </cell>
          <cell r="B11" t="str">
            <v>Oś priorytetowa</v>
          </cell>
          <cell r="E11" t="str">
            <v>IX Wzmocnienie strategicznej infrastruktury ochrony zdrowia</v>
          </cell>
          <cell r="N11" t="str">
            <v>n/d</v>
          </cell>
        </row>
        <row r="12">
          <cell r="A12">
            <v>7</v>
          </cell>
          <cell r="B12" t="str">
            <v>Działanie</v>
          </cell>
          <cell r="E12" t="str">
            <v>9.2 Infrastruktura ponadregionalnych podmiotów leczniczych</v>
          </cell>
          <cell r="N12" t="str">
            <v>n/d</v>
          </cell>
        </row>
        <row r="13">
          <cell r="A13">
            <v>8</v>
          </cell>
          <cell r="B13" t="str">
            <v>Poddziałanie</v>
          </cell>
          <cell r="E13" t="str">
            <v>nd.</v>
          </cell>
          <cell r="N13" t="str">
            <v>n/d</v>
          </cell>
        </row>
        <row r="14">
          <cell r="A14">
            <v>9</v>
          </cell>
          <cell r="B14" t="str">
            <v>Dane kontaktowe osoby (osób) w instytucji składającej Plan działań do kontaktów roboczych (imię i nazwisko, komórka organizacyjna, stanowisko, tel., e-mail)</v>
          </cell>
          <cell r="E14" t="str">
            <v>Joanna Gęsiarz, Departament Funduszy Europejskich i e-Zdrowia, specjalista, 
tel. 22 53 00 160, e-mail: j.gesiarz@mz.gov.pl
Małgorzata Iwanicka-Michałowicz,  Departament Funduszy Europejskich i e-Zdrowia, naczelnik, 
tel. 22 53 00 396, e-mail: m.iwanicka@mz.gov.pl</v>
          </cell>
          <cell r="N14" t="str">
            <v>n/d</v>
          </cell>
        </row>
        <row r="16">
          <cell r="A16" t="str">
            <v>INFORMACJE O PROJEKCIE</v>
          </cell>
        </row>
        <row r="17">
          <cell r="A17">
            <v>10</v>
          </cell>
          <cell r="B17" t="str">
            <v>Cel zgodnie z Policy Paper</v>
          </cell>
          <cell r="D17" t="str">
            <v>C. Poprawa efektywności i organizacji systemu opieki zdrowotnej w kontekście zmieniającej się sytuacji demograficznej i epidemiologicznej oraz wspieranie badań naukowych, rozwoju technologicznego i innowacji w ochronie zdrowia</v>
          </cell>
          <cell r="N17" t="str">
            <v>n/d</v>
          </cell>
        </row>
        <row r="18">
          <cell r="A18">
            <v>11</v>
          </cell>
          <cell r="B18" t="str">
            <v xml:space="preserve">Narzędzie zgodnie z Policy Paper </v>
          </cell>
          <cell r="D18" t="str">
            <v>Narzędzie 12 Wsparcie ponadregionalnych podmiotów leczniczych udzielających świadczeń zdrowotnych stacjonarnych i całodobowych na rzecz osób dorosłych, dedykowanych chorobom, które są istotną przyczyną dezaktywizacji zawodowej (roboty budowlane, doposażenie) [C]</v>
          </cell>
          <cell r="N18" t="str">
            <v>n/d</v>
          </cell>
        </row>
        <row r="20">
          <cell r="A20">
            <v>12</v>
          </cell>
          <cell r="B20" t="str">
            <v>Fundusz</v>
          </cell>
          <cell r="D20" t="str">
            <v>EFRR</v>
          </cell>
          <cell r="N20" t="str">
            <v>n/d</v>
          </cell>
        </row>
        <row r="21">
          <cell r="A21">
            <v>13</v>
          </cell>
          <cell r="B21" t="str">
            <v>Cel Tematyczny</v>
          </cell>
          <cell r="D21" t="str">
            <v>CT9 Promowanie włączenia społecznego, walka z ubóstwem i wszelką dyskryminacją</v>
          </cell>
          <cell r="N21" t="str">
            <v>n/d</v>
          </cell>
        </row>
        <row r="22">
          <cell r="A22">
            <v>14</v>
          </cell>
          <cell r="B22" t="str">
            <v>Priorytet Inwestycyjny</v>
          </cell>
          <cell r="D22" t="str">
            <v>PI 9a Inwestycje w infrastrukturę zdrowotną i społeczną, które przyczyniają się do rozwoju krajowego, regionalnego i lokalnego, zmniejszania nierówności w zakresie stanu zdrowia, promowanie włączenia społecznego poprzez lepszy dostęp do usług społecznych, kulturalnych i rekreacyjnych oraz przejścia z usług instytucjonalnych do usług na poziomie społeczności lokalnych</v>
          </cell>
          <cell r="N22" t="str">
            <v>n/d</v>
          </cell>
        </row>
        <row r="23">
          <cell r="A23">
            <v>15</v>
          </cell>
          <cell r="B23" t="str">
            <v>Typ projektów zgodnie z PO/ SZOOP</v>
          </cell>
          <cell r="D23" t="str">
            <v>1. Wsparcie oddziałów oraz innych jednostek organizacyjnych szpitali ponadregionalnych udzielających świadczeń zdrowotnych stacjonarnych i całodobowych w zakresie chorób nowotworowych (roboty budowlane, doposażenie).
2. Wsparcie pracowni diagnostycznych oraz innych jednostek zajmujących się diagnostyką współpracujących z oddziałami oraz innych jednostek organizacyjnych szpitali ponadregionalnych udzielających świadczeń zdrowotnych stacjonarnych i całodobowych w zakresie chorób nowotworowych (roboty budowlane, doposażenie).</v>
          </cell>
          <cell r="N23" t="str">
            <v>n/d</v>
          </cell>
        </row>
        <row r="24">
          <cell r="A24">
            <v>16</v>
          </cell>
          <cell r="B24" t="str">
            <v>Uzasadnienie realizacji projektu 
w trybie pozakonkursowym</v>
          </cell>
          <cell r="D24" t="str">
            <v xml:space="preserve">Wielospecjalistyczny Szpital Wojewódzki w Gorzowie Wlkp. sp. z o.o. spełnia przesłanki umożliwiające aplikowanie w ramach  trybu pozakonkursowego. Placówka  powstała dnia 6.09.2013 roku w wyniku przekształcenia  Samodzielnego Publicznego Szpitala Wojewódzkiego w Gorzowie Wlkp. w spółkę z ograniczoną odpowiedzialnością   -  forma prawna – kod 117.   Szpital posiada Umowę w sprawie współpracy w zakresie kształcenia na  Uniwersytecie Zielonogórskim studentów na kierunku lekarskim zawartą dnia 30.04.2014 roku, która zobowiązuje  m. in. do umożliwienia odbywania zajęć dydaktycznych przez studentów kierunku lekarskiego prowadzonych  w ramach ćwiczeń, wykładów, seminariów, kół naukowych oraz praktyk studenckich na czas nieokreślony, gwarantujący  zachowanie przez beneficjenta trwałości projektu. Uniwersytet Zielonogórski nie dysponuje własną bazą szpitalną.W piśmie nr DIZ.430.1.4.2017 z dnia 18 maja 2017 otrzymanym z Instytucji Zarządzającej Regionalnym Programem Operacyjnym Lubuskie 2020 przekazano informację o  braku możliwości ubiegania się o dofinansowanie przedmiotowego projektu w Działaniu 9.1.1 Infrastruktura Zdrowotna i usług społecznych RPO – Lubuskie 2020. Aktualna kwota dofinansowania projektów zakontraktowanych oraz zdefiniowanych w trybie pozakonkursowym wynosi 103 381 561,82 zł i przekracza alokację określoną przez MF, wynoszącą w miesiącu maju br.   102 607 502,000 zł.  projekt jest komlementarny w realizowanym w WSzW w Gorzowie Wlkp.  sp. z o.o. w ramach RPO Lubuskie 2020 projektem pt. „Rozbudowa WSzW w Gorzowie Wlkp. Sp. z o. o., o Ośrodek Radioterapii, w celu zwiększenia dostępności do wysokiej jakości usług zdrowotnych w obszarze chorób nowotworowych”  w ramach którego  powstaną poradnie specjalistyczne z zakresu leczenia onkologicznego (radioterapeutyczna, chirurgii onkologicznej, ginekologii onkologicznej, hematologiczna, psychoonkologii/leczenia bólu), oddział radioterapii na 25 łóżek oraz hostel na 26 łóżek. Projekt nie obejmuje wyposażenia  w sprzęt medyczny, który planowany był do zakupu w ramach NPZChN na lata 2016-2024.Województwo lubuskie, a szczególnie jego północna część jest w najgorszej sytuacji, gdyż brakuje tu wyspecjalizowanych placówek zajmujących się kompleksową diagnozą, leczeniem i rehabilitacją chorych na choroby onkologiczne. Województwo znajduje się na pierwszych niechlubnych pozycjach pod względem liczby zachorowań i najkrótszego przeżycia po leczeniu. Uznanie tej inwestycji za priorytetową i możliwość pozyskania środków na zakup wnioskowanych akceleratorów pozwoli na terminowe ukończenie realizowanej inwestycji oraz przyczyni się  do zapewnienia pacjentom  już z końcem przyszłego roku kompleksowej onkologicznej opieki medycznej.   Niezbędnym warunkiem uruchomienia Ośrodka Radioterapii  jest zakup sprzętu, w tym dwóch akceleratorów, tomografu komputerowego z opcją wirtualnej symulacji dla radioterapii  oraz pozostałego wyposażenia wymienionego w Załączniku nr 4 do Rozporządzenia Ministra Zdrowia z dnia 22 listopada 2013 r.  w sprawie świadczeń gwarantowanych z zakresu leczenia szpitalnego (t.j. Dz. U. z 2016 r. poz. 694 z późniejszymi zmianami). Wieloletnia prognoza demograficzna GUS wskazuje na istotny spadek liczby mieszkańców Polski, również woj. lubuskiego. 
Taka struktura ludności wpłynie na zwiększenie się liczby zachorowań związanych ze starzeniem się w tym głównie na wzrost liczby zachorowań na nowotwory złośliwe, w których zachorowalność wzrasta wraz ze starzeniem się społeczeństwa.  Najbardziej widoczną zmianą  będzie przyrost ludności w grupie 65 lat i więcej, szacowany na poziomie ponad 50%. Prognoza GUS zakłada, że w 2025 roku w całym województwie lubuskim w 2025 roku liczba  mieszkańców spadnie do 999 201 osób, z czego 20,9% stanowić będą osoby w wieku lat 65+ (209 134 ludzi, w tym 124 229 kobiet i 84 905 mężczyzn). Konsekwencją wydłużonego życia Polaków jest wzrost zachorowalności na część nowotworów złośliwych  (szczególnie tych, gdzie głównymi czynnikami ryzyka są wpływy środowiskowe). Zgodnie z danymi na rok 2025 przez Krajowy Rejestr Nowotworów,  w grupie wiekowej 65+ wystąpi około 73% wzrost zachorowań  na nowotwory u mężczyzn i 55% zachorowań na nowotwory u kobiet w roku 2025. co będzie skutkować około 1.5-krotnym wzrostem  liczby zgonów nowotworowych w 2025 roku. 
Zakupy sprzętu medycznego do Ośrodka Radioterapii w Gorzowie Wlkp. uwzględniają również projektowane zmiany w załączniku nr 4 do Rozporządzenia Ministra Zdrowia z dnia 22 listopada 2013 r, w sprawie świadczeń gwarantowanych z zakresu leczenia szpitalnego   (Pismo Ministra Zdrowia  nr IK:888114/DS. z dnia 06.03.2017 r. w sprawie przekazania do konsultacji społecznych  projektu z dnia 06.03.2016 r. Rozporządzenia Ministra Zdrowia zmieniające rozporządzenie w sprawie świadczeń gwarantowanych z zakresu leczenia szpitalnego).   </v>
          </cell>
          <cell r="N24" t="str">
            <v>A.3</v>
          </cell>
        </row>
        <row r="25">
          <cell r="A25">
            <v>17</v>
          </cell>
          <cell r="B25" t="str">
            <v>Strategiczność projektu</v>
          </cell>
          <cell r="D25" t="str">
            <v xml:space="preserve">Zadanie  planowane w ramach projektu  - zakup akceleratorów - wpisuje się w priorytety i cele przyjęte do realizacji w następujących dokumentach strategicznych:                   
1. Regionalna Polityka Zdrowotna Województwa Lubuskiego przyjęta Zarządzeniem Wojewody Lubuskiego  z dnia 16 sierpnia 2016 r. w sprawie ustalenia Priorytetów dla Regionalnej Polityki Zdrowotnej Województwa Lubuskiego -  Załącznik nr 1, priorytet nr 1- Poprawa dostępności do kompleksowego leczenia onkologicznego dla dorosłych i dla dzieci na terenie województwa lubuskiego,
2. Mapa potrzeb zdrowotnych w zakresie onkologii dla województwa lubuskiego, - styczeń 2016,
3. Długookresowa Strategia Rozwoju Kraju 2030, 43.Strategia Rozwoju Kraju 2020, 
4.Strategia Rozwoju Polski Zachodniej 2020 przyjęta przez Radę Ministrów 30.04.2014 r.,  
5. Kontrakt Terytorialny dla Województwa Lubuskiego z dnia 14.11.2014r.                                                     
6.Narodowy Program Zwalczania Chorób Nowotworowych na lata 2016- 2014,  
7.Strategia Rozwoju Województwa Lubuskiego 2020 przyjęta Uchwałą nr XXXII/319/12 Sejmiku Województwa Lubuskiego z dni 19 listopada 2012 r. w sprawie przyjęcia Strategii Rozwoju Województwa Lubuskiego 2020,    
8. Lubuska Strategia Ochrony Zdrowia na lata 2014-2020,  
9.Strategia Polityki Społecznej Województwa Lubuskiego na lata 2014-2020,                                                   
10.Kierunki Rozwoju Lecznictwa w Zakresie Onkologii i Onkohematologii w Województwie Lubuskim na lata 2012-2020. Obszar strategicznej 
interwencji: miasta wojewódzkie i ich obszary funkcjonalne.                                                                                                                                                                                                                                                                                                        </v>
          </cell>
          <cell r="N25" t="str">
            <v>n/d</v>
          </cell>
        </row>
        <row r="26">
          <cell r="A26">
            <v>18</v>
          </cell>
          <cell r="B26" t="str">
            <v>Opis wpływu projektu na efektywność kosztową projektu oraz efektywność finansową Beneficjenta</v>
          </cell>
          <cell r="D26" t="str">
            <v>Wszelkie działania zaplanowane do realizacji  w ramach projektu są niezbędne do uruchomienia Ośrodka Radioterapii. Dofinansowanie wydatków na zakup sprzętu - akceleratorów, pozwoli zrealizować założone w projekcie cele oraz przyczyni się do właściwego funkcjonowania Ośrodka Radioterapii. Efektywność kosztowa projektu przejawia się poprzez zwiększenie dostępności badań dla pacjentów, a także poprawę jakości radioterapii. Projekt pozwoli na maksymalizację wykorzystania infrastruktury skracając okres prowadzonej diagnostyki umożliwiając przyspieszenie i skrócenie procesu lecznenia, obniżając tym samym jego koszt. Projekt wpływa ponadto na obniżenie kosztów zużycia energii związanych z zastosowaniem rozwiązań energooszczędnych. Pacjenci otrzymają w sposób optymalny dostęp do najnowocześniejszej metody naświetlania. Utworzenie Ośrodka Radioterapii  w Gorzowie Wlkp. jest możliwe do zrealizowania przez szpital jedynie przy założeniu pozyskania dofinansowania na zakup akceleratorów.  Model finansowy inwestycji  zakłada dofinansowanie   w wysokości 85%  na  zakup akceleratorów.</v>
          </cell>
          <cell r="N26" t="str">
            <v>n/d</v>
          </cell>
        </row>
        <row r="28">
          <cell r="A28">
            <v>19</v>
          </cell>
          <cell r="B28" t="str">
            <v>Cel projektu</v>
          </cell>
          <cell r="D28" t="str">
            <v xml:space="preserve">Celem projektu jest wyposażenie nowo powstającego  specjalistycznego, ponadregionalnego Ośrodka Radioterapii przy Wielospecjalistycznym Szpitalu Wojewódzkim w Gorzowie Wlkp. Sp z o.o.  w dwa akceleratory.  
  Zakup akceleratorów pozwoli na realizację celu projektu którym jest zmniejszenie dysproporcji w zakresie zachorowalności i umieralności na nowotwory złośliwe w województwie lubuskim w porównaniu z Polską i krajami Unii Europejskiej poprzez zwiększenie dostępności  i jakości wysokospecjalistycznej opieki zdrowotnej ukierunkowanej na leczenie chorób nowotworowych oraz  zapewnienie mieszkańcom regionu równego dostępu do pełnoprofilowej diagnostyki w tym zakresie.
 </v>
          </cell>
          <cell r="N28" t="str">
            <v>n/d</v>
          </cell>
        </row>
        <row r="29">
          <cell r="A29">
            <v>20</v>
          </cell>
          <cell r="B29" t="str">
            <v>Opis projektu</v>
          </cell>
          <cell r="D29" t="str">
            <v xml:space="preserve">    Kluczowe zadania realizowane  realizowane w ramach projektu:
     -   zakup dwóch akceleratorów: akceleratora wysokoenergetycznego dedykowanego do procedur stereotaktycznych oraz akceleratora wysokoenergetycznego
     -   dostawa, montaż, uzyskanie pozwoleń, uruchomienie sprzętu, szkolenie personelu, 
     -   promocja projektu.                                                                                                                                                               
Projekt obejmuje zakup dwóch akceleratorów wysokoenergetycznych dla nowo budowanego Ośrodka radioterapii w Wielospecjalistycznym Szpitalu Wojewódzkim w Gorzowie Wlkp.Wlkp z o. o .  Harmonogram realizacji  inwestycji pn. „Rozbudowa Wielospecjalistycznego Szpitala Wojewódzkiego w Gorzowie Wlkp. spółka z ograniczoną odpowiedzialnością o Ośrodek Radioterapii, w celu zwiększenia dostępności do wysokiej jakości usług zdrowotnych w obszarze chorób nowotworowych”   zakłada, że wykonawca  powinien w marcu 2018 roku znać parametry akceleratorów, aby możliwe było przygotowanie bunkrów pod konkretne urządzenia. Termin ten wynika z Umowy zawartej z Wykonawcą nr ZP/N/Rb/58/16, co gwarantuje zachowanie terminów realizacji prac budowlano -montażowych, ponieważ terminy te były punktowne w ramach kryteriów wyboru ofert.  Zakończenie inwestycji planowane jest na dzień 31 lipca 2018 r. Pomieszczenia do montażu akceleratorów zostaną przekazane Dostawcy sprzętu 01 sierpnia 2018 r. Planowany montaż akceleratorów wyniesie 6 tygodni.  W okresie od 16 września do 15 grudnia 2018 r. planowane są pomiary, uzyskanie wszelkich pozwoleń oraz instruktaż personelu. 
Rozpoczęcie świadczenia usług medycznych w Ośrodku Radioterapii w Gorzowie Wlkp. planowane jest w grudniu 2018 r.             
</v>
          </cell>
          <cell r="N29" t="str">
            <v>A.12</v>
          </cell>
        </row>
        <row r="30">
          <cell r="A30">
            <v>21</v>
          </cell>
          <cell r="B30" t="str">
            <v>Opis zgodności projektu 
z mapami potrzeb zdrowotnych</v>
          </cell>
          <cell r="D30" t="str">
            <v xml:space="preserve"> Projekt jest zgodny z aktualnie obowiązującymi mapami: Mapą potrzeb zdrowotnych dla Polski w zakresie onkologii (część III, pkt 4, zał. pkt 3.2.6) oraz Mapą potrzeb zdrowotnych w zakresie onkologii dla województwa lubuskiego (pkt 3.4.4), z których  wynika pilna potrzeba doposażenia Gorzowa Wlkp. w przedmiotowy sprzęt. Według modelu optymalizacyjnego opracowanego w ww. mapach w Gorzowie Wlkp. powinien powstać nowy podmiot wyposażony w dwa przyspieszacze liniowe. Liczba mieszkańców przypadających na jeden akcelerator w województwie lubuskim jest jedną z najwyższych w Polsce i wynosi 340 tys. mieszk./akcelerator. „Według jednych z najmniej rygorystycznych zaleceń, czyli wytycznych Europejskiego Towarzystwa Radioterapii Onkologicznej z 2005 r. jeden przyspieszacz liniowy powinien przypadać w Polsce na nie więcej niż 250 tys. ludności”  
Realizowana aktualnie inwestycja polegająca na  utworzeniu przy Szpitalu ośrodka radioterapii  obejmuje budowę zakładu radioterapii z dwoma przyspieszaczami liniowymi, poradniamispecjalistycznymi, oddziałem radioterapii oraz hostelem dla pacjentów ambulatoryjnych.</v>
          </cell>
          <cell r="N30" t="str">
            <v>n/d</v>
          </cell>
        </row>
        <row r="32">
          <cell r="A32">
            <v>22</v>
          </cell>
          <cell r="B32" t="str">
            <v>Planowany okres realizacji projektu [RRRR.MM]</v>
          </cell>
          <cell r="D32" t="str">
            <v>Planowana data rozpoczęcia  
[RRRR.MM]</v>
          </cell>
          <cell r="F32" t="str">
            <v>2017.11</v>
          </cell>
          <cell r="H32" t="str">
            <v>Planowana data zakończenia 
[RRRR.MM]</v>
          </cell>
          <cell r="J32" t="str">
            <v>2018.12</v>
          </cell>
          <cell r="N32" t="str">
            <v>A.4</v>
          </cell>
        </row>
        <row r="33">
          <cell r="A33">
            <v>23</v>
          </cell>
          <cell r="B33" t="str">
            <v>Planowana data złożenia wniosku 
o dofinansowanie [RRRR.MM]</v>
          </cell>
          <cell r="D33" t="str">
            <v>2017.07</v>
          </cell>
          <cell r="N33" t="str">
            <v>A.15</v>
          </cell>
        </row>
        <row r="35">
          <cell r="A35" t="str">
            <v>Źródła finansowania</v>
          </cell>
          <cell r="D35" t="str">
            <v>2014-2016</v>
          </cell>
          <cell r="E35">
            <v>2017</v>
          </cell>
          <cell r="F35">
            <v>2018</v>
          </cell>
          <cell r="G35">
            <v>2019</v>
          </cell>
          <cell r="H35">
            <v>2020</v>
          </cell>
          <cell r="I35">
            <v>2021</v>
          </cell>
          <cell r="J35">
            <v>2022</v>
          </cell>
          <cell r="K35">
            <v>2023</v>
          </cell>
          <cell r="L35" t="str">
            <v>Razem</v>
          </cell>
        </row>
        <row r="36">
          <cell r="A36">
            <v>24</v>
          </cell>
          <cell r="B36" t="str">
            <v>Planowany koszt całkowity 
[PLN]</v>
          </cell>
          <cell r="D36">
            <v>0</v>
          </cell>
          <cell r="E36">
            <v>35000</v>
          </cell>
          <cell r="F36">
            <v>20000000</v>
          </cell>
          <cell r="G36">
            <v>0</v>
          </cell>
          <cell r="H36">
            <v>0</v>
          </cell>
          <cell r="I36">
            <v>0</v>
          </cell>
          <cell r="J36">
            <v>0</v>
          </cell>
          <cell r="K36">
            <v>0</v>
          </cell>
          <cell r="L36">
            <v>20035000</v>
          </cell>
          <cell r="N36" t="str">
            <v>A.5</v>
          </cell>
        </row>
        <row r="37">
          <cell r="A37">
            <v>25</v>
          </cell>
          <cell r="B37" t="str">
            <v>Planowany koszt kwalifikowalny [PLN]</v>
          </cell>
          <cell r="D37">
            <v>0</v>
          </cell>
          <cell r="E37">
            <v>35000</v>
          </cell>
          <cell r="F37">
            <v>20000000</v>
          </cell>
          <cell r="G37">
            <v>0</v>
          </cell>
          <cell r="H37">
            <v>0</v>
          </cell>
          <cell r="I37">
            <v>0</v>
          </cell>
          <cell r="J37">
            <v>0</v>
          </cell>
          <cell r="K37">
            <v>0</v>
          </cell>
          <cell r="L37">
            <v>20035000</v>
          </cell>
          <cell r="N37" t="str">
            <v>A.6</v>
          </cell>
        </row>
        <row r="38">
          <cell r="A38">
            <v>26</v>
          </cell>
          <cell r="B38" t="str">
            <v>Planowane dofinansowanie UE [PLN]</v>
          </cell>
          <cell r="D38">
            <v>0</v>
          </cell>
          <cell r="E38">
            <v>29750</v>
          </cell>
          <cell r="F38">
            <v>17000000</v>
          </cell>
          <cell r="G38">
            <v>0</v>
          </cell>
          <cell r="H38">
            <v>0</v>
          </cell>
          <cell r="I38">
            <v>0</v>
          </cell>
          <cell r="J38">
            <v>0</v>
          </cell>
          <cell r="K38">
            <v>0</v>
          </cell>
          <cell r="L38">
            <v>17029750</v>
          </cell>
          <cell r="N38" t="str">
            <v>A.8</v>
          </cell>
        </row>
        <row r="39">
          <cell r="A39">
            <v>27</v>
          </cell>
          <cell r="B39" t="str">
            <v>Planowane dofinansowanie UE 
[%]</v>
          </cell>
          <cell r="D39">
            <v>0</v>
          </cell>
          <cell r="E39">
            <v>0.85</v>
          </cell>
          <cell r="F39">
            <v>0.85</v>
          </cell>
          <cell r="G39">
            <v>0</v>
          </cell>
          <cell r="H39">
            <v>0</v>
          </cell>
          <cell r="I39">
            <v>0</v>
          </cell>
          <cell r="J39">
            <v>0</v>
          </cell>
          <cell r="K39">
            <v>0</v>
          </cell>
          <cell r="L39">
            <v>0.85</v>
          </cell>
          <cell r="N39" t="str">
            <v>n/d</v>
          </cell>
        </row>
        <row r="41">
          <cell r="A41">
            <v>28</v>
          </cell>
          <cell r="B41" t="str">
            <v>Działania w projekcie</v>
          </cell>
          <cell r="N41" t="str">
            <v>n/d</v>
          </cell>
        </row>
        <row r="42">
          <cell r="B42" t="str">
            <v>Nazwa zadania</v>
          </cell>
          <cell r="D42" t="str">
            <v>Opis działania</v>
          </cell>
          <cell r="K42" t="str">
            <v>Szacunkowa wartość całkowita zadania [PLN]</v>
          </cell>
        </row>
        <row r="43">
          <cell r="B43" t="str">
            <v>Prace przygotowawcze</v>
          </cell>
          <cell r="D43" t="str">
            <v>opracowanie studium wykonalności</v>
          </cell>
          <cell r="K43">
            <v>25000</v>
          </cell>
        </row>
        <row r="44">
          <cell r="B44" t="str">
            <v>Zakup sprzętu medycznego</v>
          </cell>
          <cell r="D44" t="str">
            <v>zakup dwóch akceleratorów: akceleratora wysokoenergetycznego dedykowanego do procedur stereotaktycznych oraz akceleratora wysokoenergetycznego</v>
          </cell>
          <cell r="K44">
            <v>19100000</v>
          </cell>
        </row>
        <row r="45">
          <cell r="B45" t="str">
            <v>Instalacja sprzętu</v>
          </cell>
          <cell r="D45" t="str">
            <v>dostawa, montaż, uzyskanie pozwoleń, uruchomienie sprzętu</v>
          </cell>
          <cell r="K45">
            <v>900000</v>
          </cell>
        </row>
        <row r="46">
          <cell r="B46" t="str">
            <v>Działania promocyjne</v>
          </cell>
          <cell r="D46" t="str">
            <v xml:space="preserve">Promocja projektu </v>
          </cell>
          <cell r="K46">
            <v>10000</v>
          </cell>
        </row>
        <row r="48">
          <cell r="A48">
            <v>29</v>
          </cell>
          <cell r="B48" t="str">
            <v xml:space="preserve">Wskaźniki
</v>
          </cell>
          <cell r="N48" t="str">
            <v>A.14</v>
          </cell>
        </row>
        <row r="49">
          <cell r="B49" t="str">
            <v>Nazwa wskaźnika</v>
          </cell>
          <cell r="E49" t="str">
            <v>Rodzaj  [produktu/ rezultatu]</v>
          </cell>
          <cell r="G49" t="str">
            <v>Sposób pomiaru</v>
          </cell>
          <cell r="I49" t="str">
            <v>Szacowana wartość osiągnięta dzięki realizacji projektu</v>
          </cell>
          <cell r="K49" t="str">
            <v>Wartość docelowa zakładana w PO/SZOOP</v>
          </cell>
        </row>
        <row r="50">
          <cell r="B50" t="str">
            <v>Liczba leczonych w podmiotach leczniczych objętych wsparciem (wartość bezwględna)</v>
          </cell>
          <cell r="E50" t="str">
            <v>rezultat</v>
          </cell>
          <cell r="G50" t="str">
            <v>osoby/rok</v>
          </cell>
          <cell r="J50">
            <v>77331</v>
          </cell>
          <cell r="K50">
            <v>598470</v>
          </cell>
        </row>
        <row r="51">
          <cell r="B51" t="str">
            <v>Liczba wspartych podmiotów leczniczych</v>
          </cell>
          <cell r="E51" t="str">
            <v>produkt</v>
          </cell>
          <cell r="G51" t="str">
            <v>szt.</v>
          </cell>
          <cell r="J51">
            <v>1</v>
          </cell>
          <cell r="K51">
            <v>31</v>
          </cell>
        </row>
        <row r="52">
          <cell r="B52" t="str">
            <v>Liczba wspartych podmiotów leczniczych, w tym liczba wspartych podmiotów leczniczych z wyłączeniem ratownictwa medycznego</v>
          </cell>
          <cell r="E52" t="str">
            <v>produkt</v>
          </cell>
          <cell r="G52" t="str">
            <v>szt.</v>
          </cell>
          <cell r="J52">
            <v>1</v>
          </cell>
          <cell r="K52">
            <v>31</v>
          </cell>
        </row>
        <row r="53">
          <cell r="B53" t="str">
            <v>Nakłady inwestycyjne na zakup aparatury medycznej</v>
          </cell>
          <cell r="E53" t="str">
            <v>produkt</v>
          </cell>
          <cell r="G53" t="str">
            <v>PLN</v>
          </cell>
          <cell r="J53">
            <v>19100000</v>
          </cell>
          <cell r="K53">
            <v>350000000</v>
          </cell>
        </row>
        <row r="54">
          <cell r="B54" t="str">
            <v>Wzrost zatrudnienia we wspieranych podmiotach (innych niż przedsiębiorstwa)</v>
          </cell>
          <cell r="E54" t="str">
            <v>rezultat</v>
          </cell>
          <cell r="G54" t="str">
            <v>EPC</v>
          </cell>
          <cell r="J54">
            <v>18</v>
          </cell>
          <cell r="K54" t="str">
            <v>brak danych</v>
          </cell>
        </row>
        <row r="55">
          <cell r="B55" t="str">
            <v>Liczba nowo utworzonych miejsc pracy - pozostałe formy</v>
          </cell>
          <cell r="E55" t="str">
            <v>rezultat</v>
          </cell>
          <cell r="G55" t="str">
            <v>EPC</v>
          </cell>
          <cell r="J55">
            <v>18</v>
          </cell>
          <cell r="K55" t="str">
            <v>brak danych</v>
          </cell>
        </row>
        <row r="56">
          <cell r="B56" t="str">
            <v>Liczba obiektów dostosowanych do potrzeb osób z niepełnosprawnościami</v>
          </cell>
          <cell r="E56" t="str">
            <v>produkt</v>
          </cell>
          <cell r="G56" t="str">
            <v>szt.</v>
          </cell>
          <cell r="J56">
            <v>1</v>
          </cell>
          <cell r="K56" t="str">
            <v>brak danych</v>
          </cell>
        </row>
        <row r="58">
          <cell r="A58">
            <v>30</v>
          </cell>
          <cell r="B58" t="str">
            <v>Kryteria wyboru projektu</v>
          </cell>
          <cell r="D58" t="str">
            <v>Zawarto w odrębnej tabeli</v>
          </cell>
        </row>
      </sheetData>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 Kryteria horyzontalne"/>
      <sheetName val="Kryteria dla 9.1 dodat.formalne"/>
      <sheetName val="Kryteria dla 9.1 meryt. I stop."/>
      <sheetName val="Kryteria dla 9.1 nowe SOR"/>
      <sheetName val="Kryteria dla 9.1 nowe CU"/>
      <sheetName val="Kryteria dla 9.1 lądowiska"/>
      <sheetName val="Kryteria dla 9.1 LPR"/>
      <sheetName val="RPZ"/>
      <sheetName val="Projekty pozakonkursowe"/>
      <sheetName val="POIiŚ.9.P.1"/>
      <sheetName val="POIiŚ.9.P.2"/>
      <sheetName val="POIiŚ.9.P.3"/>
      <sheetName val="POIiŚ.9.P.8"/>
      <sheetName val="POIiŚ.9.P.12"/>
      <sheetName val="POIiŚ.9.P.13"/>
      <sheetName val="POIiŚ.9.P.14"/>
      <sheetName val="POIiŚ.9.P.16"/>
      <sheetName val="POIiŚ.9.P.18"/>
      <sheetName val="POIiŚ.9.P.19"/>
      <sheetName val="POIiŚ.9.P.34"/>
      <sheetName val="POIiŚ.9.P.35"/>
      <sheetName val="POIiŚ.9.P.36"/>
      <sheetName val="POIiŚ.9.P.38"/>
      <sheetName val="POIiŚ.9.P.41"/>
      <sheetName val="POIiŚ.9.P.50"/>
      <sheetName val="POIiŚ.9.P.51"/>
      <sheetName val="POIiŚ.9.P.52"/>
      <sheetName val="POIiŚ.9.P.53"/>
      <sheetName val="POIiŚ.9.P.54"/>
      <sheetName val="POIiŚ.9.P.55"/>
      <sheetName val="POIiŚ.9.P.56"/>
      <sheetName val="POIiŚ.9.P.57"/>
      <sheetName val="POIiŚ.9.P.58"/>
      <sheetName val="Planowane działan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3"/>
      <sheetName val="Konkurs POIiŚ.9.K.4"/>
      <sheetName val="Konkurs POIiŚ.9.K.5"/>
      <sheetName val="Konkurs POIiŚ.9.K.6"/>
      <sheetName val=" Kryteria horyzontalne"/>
      <sheetName val="Kryteria dla 9.1 dodat.formalne"/>
      <sheetName val="Kryteria dla 9.1 meryt. I stop."/>
      <sheetName val="Kryteria dla 9.1 ist. CU"/>
      <sheetName val="Kryteria dla 9.1 lądowiska"/>
      <sheetName val="Kryteria dla 9.2 dodat.formalne"/>
      <sheetName val="Kryteria dla 9.2 meryt. I stop."/>
      <sheetName val="Kryteria dla 9.2 ch. uk.krąż."/>
      <sheetName val="Kryteria dla 9.2 ch. nowotw."/>
      <sheetName val="RPZ"/>
      <sheetName val="Projekty pozakonkursowe"/>
      <sheetName val="POIiŚ.9.P.42"/>
      <sheetName val="POIiŚ.9.P.43"/>
      <sheetName val="POIiŚ.9.P.44"/>
      <sheetName val="POIiŚ.9.P.45"/>
      <sheetName val="POIiŚ.9.P.46"/>
      <sheetName val="POIiŚ.9.P.47"/>
      <sheetName val="POIiŚ.9.P.48"/>
      <sheetName val="POIiŚ.9.P.49"/>
      <sheetName val="Planowane działania"/>
      <sheetName val="ZAŁ. 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POIiŚ.9.K.7"/>
      <sheetName val="Konkurs POIiŚ.9.K.8"/>
      <sheetName val="Konkurs POIiŚ.9.K.9"/>
      <sheetName val="Konkurs POIiŚ.9.K.10"/>
      <sheetName val="Kryteria horyzontalne"/>
      <sheetName val="Kryteria dla 9.1 dodat.formalne"/>
      <sheetName val="Kryteria dla 9.1 meryt. I stop."/>
      <sheetName val="Kryteria dla 9.1 nowe SOR"/>
      <sheetName val="Kryteria dla 9.1 istniejące SOR"/>
      <sheetName val="Kryteria 9.1 nowe CU"/>
      <sheetName val="Kryteria dla 9.2 dod. form. "/>
      <sheetName val="Kryteria dla 9.2 meryt. I stop."/>
      <sheetName val="Kryteria dla 9.2 chuk,chuksm,md"/>
      <sheetName val="RPZ"/>
      <sheetName val="POIiŚ.9.P.6"/>
      <sheetName val="POIiŚ.9.P.37"/>
      <sheetName val="POIiŚ.9.P.40"/>
      <sheetName val="POIiŚ.9.P.59"/>
      <sheetName val="POIiŚ.9.P.60"/>
      <sheetName val="POIiŚ.9.P.61"/>
      <sheetName val="POIiŚ.9.P.62"/>
      <sheetName val="POIiŚ.9.P.63"/>
      <sheetName val="POIiŚ.9.P.64"/>
      <sheetName val="Planowane działania"/>
      <sheetName val="ZAŁ. 1"/>
    </sheetNames>
    <sheetDataSet>
      <sheetData sheetId="0"/>
      <sheetData sheetId="1">
        <row r="60">
          <cell r="M60" t="str">
            <v>dolnośląskie</v>
          </cell>
        </row>
        <row r="61">
          <cell r="M61" t="str">
            <v>kujawsko-pomorskie</v>
          </cell>
          <cell r="N61" t="str">
            <v>EFRR</v>
          </cell>
        </row>
        <row r="62">
          <cell r="M62" t="str">
            <v>lubelskie</v>
          </cell>
          <cell r="N62" t="str">
            <v>EFS</v>
          </cell>
        </row>
        <row r="63">
          <cell r="M63" t="str">
            <v>lubuskie</v>
          </cell>
        </row>
        <row r="64">
          <cell r="M64" t="str">
            <v>łódzkie</v>
          </cell>
        </row>
        <row r="65">
          <cell r="M65" t="str">
            <v>małopolskie</v>
          </cell>
        </row>
        <row r="66">
          <cell r="M66" t="str">
            <v>mazowieckie</v>
          </cell>
        </row>
        <row r="67">
          <cell r="M67" t="str">
            <v>opolskie</v>
          </cell>
        </row>
        <row r="68">
          <cell r="M68" t="str">
            <v>podkarpackie</v>
          </cell>
        </row>
        <row r="69">
          <cell r="M69" t="str">
            <v>podlaskie</v>
          </cell>
        </row>
        <row r="70">
          <cell r="M70" t="str">
            <v>pomorskie</v>
          </cell>
        </row>
        <row r="71">
          <cell r="M71" t="str">
            <v>ślaskie</v>
          </cell>
        </row>
        <row r="72">
          <cell r="M72" t="str">
            <v>świętokrzyskie</v>
          </cell>
        </row>
        <row r="73">
          <cell r="M73" t="str">
            <v>warmińsko-mazurskie</v>
          </cell>
        </row>
        <row r="74">
          <cell r="M74" t="str">
            <v>wielkopolskie</v>
          </cell>
        </row>
        <row r="75">
          <cell r="M75" t="str">
            <v>zachodniopomorskie</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cell r="N99" t="str">
            <v>PI 2c Wzmocnienie zastosowań TIK dla e-administracji, e-uczenia się, e-włączenia społecznego, e-kultury i e-zdrowia</v>
          </cell>
        </row>
        <row r="100">
          <cell r="K100" t="str">
            <v>Program Operacyjny Infrastruktura i Środowisko na lata 2014 - 2020</v>
          </cell>
          <cell r="N100" t="str">
            <v>PI 8vi Aktywne i zdrowe starzenie się</v>
          </cell>
        </row>
        <row r="101">
          <cell r="K101" t="str">
            <v>Regionalny Program Operacyjny Województwa Dolnośląskiego na lata 2014 - 2020</v>
          </cell>
          <cell r="N101" t="str">
            <v>PI 9a Inwestycje w infrastrukturę zdrowotną i społeczną, które przyczyniają się do rozwoju krajowego, regionalnego i lokalnego, zmniejszania nierówności w zakresie stanu zdrowia, promowanie włączenia społecznego poprzez lepszy dostęp do usług społecznych,</v>
          </cell>
        </row>
        <row r="102">
          <cell r="K102" t="str">
            <v>Regionalny Program Operacyjny Województwa Kujawsko-Pomorskiego na lata 2014 - 2020</v>
          </cell>
          <cell r="N102" t="str">
            <v>PI 9iv Ułatwianie dostępu do przystępnych cenowo, trwałych oraz wysokiej jakości usług, w tym opieki zdrowotnej i usług socjalnych świadczonych w interesie ogólnym</v>
          </cell>
        </row>
        <row r="103">
          <cell r="K103" t="str">
            <v>Regionalny Program Operacyjny Województwa Lubelskiego na lata 2014 - 2020</v>
          </cell>
          <cell r="N103" t="str">
            <v>PI 10ii Poprawa jakości, skuteczności i dostępności szkolnictw wyższego oraz kształcenia na poziomie równoważnym w celu zwiększenia udziału i poziomu osiągnięć, zwłaszcza w przypadku grup w niekorzystnej sytuacji</v>
          </cell>
        </row>
        <row r="104">
          <cell r="K104" t="str">
            <v>Regionalny Program Operacyjny Województwa Lubuskiego na lata 2014 - 2020</v>
          </cell>
          <cell r="N104" t="str">
            <v>PI 10iii Wyrównywanie dostępu do uczenia się przez całe życie o charakterze formalnym, nieformalnym i pozaformalnym wszystkich grup wiekowych, poszerzanie wiedzy, pdmoszenie umiejętności i kompetencji siły roboczej oraz promowanie elastycznych ścieżek ksz</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cell r="M124" t="str">
            <v>Narzędzie 1 Projekty pilotażowe i testujace w zakresie programów profilaktycznych, zawierające komponent badawczy, edukacyjny oraz wspierający współpracę pomiedzy wysokospecjalistycznym ośrodkiem a lekarzami POZ oraz szpitalami ogólnymi, w celu przeciwdzi</v>
          </cell>
        </row>
        <row r="125">
          <cell r="K125" t="str">
            <v>Narzędzie 2</v>
          </cell>
          <cell r="M125" t="str">
            <v>Narzędzie 2 Wdrożenie projektów profilaktycznych dotyczących chorób będących istotnym problemem zdrowotnym regionu [R]</v>
          </cell>
        </row>
        <row r="126">
          <cell r="K126" t="str">
            <v>Narzędzie 3</v>
          </cell>
          <cell r="M126" t="str">
            <v>Narzędzie 3 Wdrożenie programów rehabilitacji medycznej ułatwiających powroty do pracy [R]</v>
          </cell>
        </row>
        <row r="127">
          <cell r="K127" t="str">
            <v>Narzędzie 4</v>
          </cell>
          <cell r="M127" t="str">
            <v>Narzędzie 4 Wdrożenie programów ukierunkowanych na eliminowanie zdrowotnych czynników ryzyka w miejscu pracy [R]</v>
          </cell>
        </row>
        <row r="128">
          <cell r="K128" t="str">
            <v>Narzędzie 5</v>
          </cell>
          <cell r="M128" t="str">
            <v>Narzędzie 5 Rozwój profilaktyki nowotworowej w kierunku wykrywania raka jelita grubego, szyjki macicy i raka piersi [R]</v>
          </cell>
        </row>
        <row r="129">
          <cell r="K129" t="str">
            <v>Narzędzie 6</v>
          </cell>
          <cell r="M129" t="str">
            <v>Narzędzie 6 Utworzenie nowych SOR powstałych od podstaw lub na bazie istniejących izb przyjęć ze szczególnym uwzględnieniem stanowisk wstępnej intensywnej terapii (roboty budowlane, doposażenie) [C]</v>
          </cell>
        </row>
        <row r="130">
          <cell r="K130" t="str">
            <v>Narzędzie 7</v>
          </cell>
          <cell r="M130" t="str">
            <v>Narzędzie 7 Wsparcie istniejących SOR, ze szczególnym uwzględnieniem stanowisk wstępnej intensywnej terapii (roboty budowlane, doposażenie) [C]</v>
          </cell>
        </row>
        <row r="131">
          <cell r="K131" t="str">
            <v>Narzędzie 8</v>
          </cell>
          <cell r="M131" t="str">
            <v>Narzędzie 8 Modernizacja istniejących CU (roboty budowalne, doposażenie) [C]</v>
          </cell>
        </row>
        <row r="132">
          <cell r="K132" t="str">
            <v>Narzędzie 9</v>
          </cell>
          <cell r="M132" t="str">
            <v>Narzędzie 9 Utworzenie nowych CU (roboty budowlane, doposażenie) [C]</v>
          </cell>
        </row>
        <row r="133">
          <cell r="K133" t="str">
            <v>Narzędzie 10</v>
          </cell>
          <cell r="M133" t="str">
            <v>Narzędzie 10 Budowa lub remont całodobowych lotnisk lub lądowisk dla śmigłowców przy jednostkach organizacyjnych szpitali wyspecjalizowanych w zakresie udzielania świadczeń zdrowotnych niezbędnych dla ratownictwa medycznego (roboty budowlane, doposażenie)</v>
          </cell>
        </row>
        <row r="134">
          <cell r="K134" t="str">
            <v>Narzędzie 11</v>
          </cell>
          <cell r="M134" t="str">
            <v>Narzędzie 11 Wsparcie baz Lotniczego Pogotowia Ratunkowego (roboty budowlane, doposażenie oraz wyposażenie śmigłowców ratowniczych w sprzęt umożliwiający loty w trudnych warunkach atmosferycznych i w nocy) [C]</v>
          </cell>
        </row>
        <row r="135">
          <cell r="K135" t="str">
            <v>Narzędzie 12</v>
          </cell>
          <cell r="M135" t="str">
            <v>Narzędzie 12 Wsparcie ponadregionalnych podmiotów leczniczych udzielających świadczeń zdrowotnych stacjonarnych i całodobowych na rzecz osób dorosłych, dedykowanych chorobom, które są istotną przyczyną dezaktywizacji zawodowej (roboty budowlane, doposażen</v>
          </cell>
        </row>
        <row r="136">
          <cell r="K136" t="str">
            <v>Narzędzie 13</v>
          </cell>
          <cell r="M136" t="str">
            <v>Narzędzie 13 Wsparcie regionalnych podmiotów leczniczych udzielających świadczeń zdrowotnych na rzecz osób dorosłych, dedykowanych chorobom, które są istotną przyczyną dezaktywizacji zawodowej (roboty budowalne, doposażenie) [R]</v>
          </cell>
        </row>
        <row r="137">
          <cell r="K137" t="str">
            <v>Narzędzie 14</v>
          </cell>
          <cell r="M137" t="str">
            <v>Narzędzie 14 Wsparcie regionalnych podmiotów leczniczych udzielających świadczeń zdrowotnych na rzecz osób dorosłych, ukierunkowanych na specyficzne dla regionu grupy chorób, które są istotną przyczyną dezaktywizacji zawodowej (roboty budowlane, doposażen</v>
          </cell>
        </row>
        <row r="138">
          <cell r="K138" t="str">
            <v>Narzędzie 15</v>
          </cell>
          <cell r="M138" t="str">
            <v>Narzędzie 15 Wsparcie ponadregionalnych podmiotów leczniczych udzielających świadczeń zdrowotnych stacjonarnych i całodobowych w zakresie ginekologii, położnictwa, neonatologii, pediatrii oraz innych oddziałów zajmujących się leczeniem dzieci (roboty budo</v>
          </cell>
        </row>
        <row r="139">
          <cell r="K139" t="str">
            <v>Narzędzie 16</v>
          </cell>
          <cell r="M139" t="str">
            <v>Narzędzie 16 Wsparcie regionalnych podmiotów leczniczych udzielających świadczeń zdrowotnych stacjonarnych i całodobowych w zakresie ginekologii, położnictwa, neonatologii, pediatrii oraz innych oddziałów zajmujących się leczeniem dzieci (roboty budowlane</v>
          </cell>
        </row>
        <row r="140">
          <cell r="K140" t="str">
            <v>Narzędzie 17</v>
          </cell>
          <cell r="M140" t="str">
            <v>Narzędzie 17 Wsparcie podmiotów leczniczych udzielających świadczeń zdrowotnych w zakresie geriatrii, opieki długoterminowej oraz opieki paliatywnej i hospicyjnej (roboty budowlane, doposażenie) [R]</v>
          </cell>
        </row>
        <row r="141">
          <cell r="K141" t="str">
            <v>Narzędzie 18</v>
          </cell>
          <cell r="M141" t="str">
            <v>Narzędzie 18 Wsparcie deinstytucjonalizacji opieki nad osobami zależnymi, w szczególności poprzez rozwój alternatywnych form opieki nad osobami niesamodzielnymi ( w tym osobami starszymi) [C oraz R]</v>
          </cell>
        </row>
        <row r="142">
          <cell r="K142" t="str">
            <v>Narzędzie 19</v>
          </cell>
          <cell r="M142" t="str">
            <v>Narzędzie 19 Wdrożenie programów wczesnego wykrywania wad rozwojowych i rehabilitacji dzieci zagrożonych niepełnosprawnością i niepełnosprawnych [R]</v>
          </cell>
        </row>
        <row r="143">
          <cell r="K143" t="str">
            <v>Narzędzie 20</v>
          </cell>
          <cell r="M143" t="str">
            <v>Narzędzie 20 Działania projakościowe dedykowane podmiotom leczniczym, które świadczą szpitalne usługi medyczne [C]</v>
          </cell>
        </row>
        <row r="144">
          <cell r="K144" t="str">
            <v>Narzędzie 21</v>
          </cell>
          <cell r="M144" t="str">
            <v>Narzędzie 21 Działania projakościowe dedykowane podmiotom świadczącym podstawowa opiekę zdrowotną [C]</v>
          </cell>
        </row>
        <row r="145">
          <cell r="K145" t="str">
            <v>Narzędzie 22</v>
          </cell>
          <cell r="M145" t="str">
            <v>Narzędzie 22 Przygotowanie, przetestowanie i wdrożenie do systemu opieki zdrowotnej organizacji opieki koordynowanej (OOK) służącej polepszeniu jakości i efektywności publicznych usług zdrowotnych (pilotaż nowej formy organizacji, procesu i rozwiązań tech</v>
          </cell>
        </row>
        <row r="146">
          <cell r="K146" t="str">
            <v>Narzędzie 23</v>
          </cell>
          <cell r="M146" t="str">
            <v xml:space="preserve">Narzędzie 23 Stworzenie systemu mapowania potrzeb zdrowotnych (poprawa jakości danych dotyczących m. in. informacji o stanie infrastruktury medycznej, rejestrach medycznych dedykowanych określonym jednostkom chorobowym oraz identyfikacja "białych plam" w </v>
          </cell>
        </row>
        <row r="147">
          <cell r="K147" t="str">
            <v>Narzędzie 24</v>
          </cell>
          <cell r="M147" t="str">
            <v xml:space="preserve">Narzędzie 24 Szkolenia pracowników administracyjnych i zarządzających podmiotami leczniczymi, jak również przedstawicieli płatnika i podmiotów tworzących, służące poprawie efektywności funkcjonowania systemu ochrony zdrowia, ze szczególnym uwzględnieniem </v>
          </cell>
        </row>
        <row r="148">
          <cell r="K148" t="str">
            <v>Narzędzie 25</v>
          </cell>
          <cell r="M148" t="str">
            <v>Narzędzie 25 Działania na rzecz rozwoju dialogu społecznego oraz idei społecznej odpowiedzialności instytucji systemu ochrony zdrowia, poprzez m. in. wsparcie współpracy administracji systemu ochrony zdrowia z organizacjami pacjenckimi [C]</v>
          </cell>
        </row>
        <row r="149">
          <cell r="K149" t="str">
            <v>Narzędzie 26</v>
          </cell>
          <cell r="M149" t="str">
            <v>Narzędzie 26 Upowszechnienie wymiany elektronicznej dokumentacji medycznej [C i R]</v>
          </cell>
        </row>
        <row r="150">
          <cell r="K150" t="str">
            <v>Narzędzie 27</v>
          </cell>
          <cell r="M150" t="str">
            <v>Narzędzie 27 Upowszechnienie wymiany telemedycyny [C i R]</v>
          </cell>
        </row>
        <row r="151">
          <cell r="K151" t="str">
            <v>Narzędzie 28</v>
          </cell>
          <cell r="M151" t="str">
            <v>Narzędzie 28 Upowszechnienie wykorzystania systemów rejestrowych i systemów klasyfikacji medycznych [C]</v>
          </cell>
        </row>
        <row r="152">
          <cell r="K152" t="str">
            <v>Narzędzie 29</v>
          </cell>
          <cell r="M152" t="str">
            <v>Narzędzie 29 Udostępnianie informatycznych narzędzi wsparcia efektywnego zarządzania ochrony zdrowia [C]</v>
          </cell>
        </row>
        <row r="153">
          <cell r="K153" t="str">
            <v>Narzędzie 30</v>
          </cell>
          <cell r="M153" t="str">
            <v>Narzędzie 30 Poprawa kompetencji cyfrowych świadczeniodawców i świadczeniobiorców [C]</v>
          </cell>
        </row>
        <row r="154">
          <cell r="K154" t="str">
            <v>Narzędzie 31</v>
          </cell>
          <cell r="M154" t="str">
            <v>Narzędzie 31 Wsparcie rozwoju prac B+R+I w obszarze zdrowia {C i R]</v>
          </cell>
        </row>
        <row r="155">
          <cell r="K155" t="str">
            <v>Narzędzie 32</v>
          </cell>
          <cell r="M155" t="str">
            <v>Narzędzie 32 Realizacja programów rozwojowych dla uczelni medycznych uczestniczących w procesie praktycznego kształcenia studentów, w tym tworzenie centrów symulacji medycznej [C]</v>
          </cell>
        </row>
        <row r="156">
          <cell r="K156" t="str">
            <v>Narzędzie 33</v>
          </cell>
          <cell r="M156" t="str">
            <v>Narzędzie 33 Realizacja programów rozwojowych dla uczelni medycznych uczestniczących w procesie kształcenia pielęgniarek i położnych ukierunkowanych na zwiększenie liczby absolwentów ww. kierunków [C]</v>
          </cell>
        </row>
        <row r="157">
          <cell r="K157" t="str">
            <v>Narzędzie 34</v>
          </cell>
          <cell r="M157" t="str">
            <v>Narzędzie 34 Kształcenie specjalizacyjne lekarzy w dziedzinach istotnych z punktu widzenia potrzeb epidemiologiczno-demograficznych kraju [C]</v>
          </cell>
        </row>
        <row r="158">
          <cell r="K158" t="str">
            <v>Narzędzie 35</v>
          </cell>
          <cell r="M158" t="str">
            <v>Narzędzie 35 Kształcenie podyplomowe lekarzy realizowane w innych formach niż specjalizacje w obszarach istotnych z punktu widzenia potrzeb epidemiologiczno-demograficznych krju, ze szczególnym uwzględnieniem lekarzy współpracujących z placówkami podstawo</v>
          </cell>
        </row>
        <row r="159">
          <cell r="K159" t="str">
            <v>Narzędzie 36</v>
          </cell>
          <cell r="M159" t="str">
            <v>Narzędzie 36 Kształcenie podyplomowe pielęgniarek i położnych w obszarach związanych z potrzebami epidemiologiczno-demograficznymi [C]</v>
          </cell>
        </row>
        <row r="160">
          <cell r="K160" t="str">
            <v>Narzędzie 37</v>
          </cell>
          <cell r="M160" t="str">
            <v>Narzędzie 37 Doskonalenie zawodowe pracowników innych zawodów istotnych z punktu widzenia funkcjonowania systemu ochrony zdrowia w obszarach istotnych dla zaspokojenia potrzeb epidemiologiczno-demograficznych [C]</v>
          </cell>
        </row>
      </sheetData>
      <sheetData sheetId="1">
        <row r="57">
          <cell r="M57" t="str">
            <v>dolnośląskie</v>
          </cell>
        </row>
        <row r="58">
          <cell r="M58" t="str">
            <v>kujawsko-pomorskie</v>
          </cell>
          <cell r="N58" t="str">
            <v>EFRR</v>
          </cell>
        </row>
        <row r="59">
          <cell r="M59" t="str">
            <v>lubelskie</v>
          </cell>
          <cell r="N59" t="str">
            <v>EFS</v>
          </cell>
        </row>
        <row r="60">
          <cell r="M60" t="str">
            <v>lubuskie</v>
          </cell>
        </row>
        <row r="61">
          <cell r="M61" t="str">
            <v>łódzkie</v>
          </cell>
        </row>
        <row r="62">
          <cell r="M62" t="str">
            <v>małopolskie</v>
          </cell>
        </row>
        <row r="63">
          <cell r="M63" t="str">
            <v>mazowieckie</v>
          </cell>
        </row>
        <row r="64">
          <cell r="M64" t="str">
            <v>opolskie</v>
          </cell>
        </row>
        <row r="65">
          <cell r="M65" t="str">
            <v>podkarpackie</v>
          </cell>
        </row>
        <row r="66">
          <cell r="M66" t="str">
            <v>podlaskie</v>
          </cell>
        </row>
        <row r="67">
          <cell r="M67" t="str">
            <v>pomorskie</v>
          </cell>
        </row>
        <row r="68">
          <cell r="M68" t="str">
            <v>ślaskie</v>
          </cell>
        </row>
        <row r="69">
          <cell r="M69" t="str">
            <v>świętokrzyskie</v>
          </cell>
        </row>
        <row r="70">
          <cell r="M70" t="str">
            <v>warmińsko-mazurskie</v>
          </cell>
        </row>
        <row r="71">
          <cell r="M71" t="str">
            <v>wielkopolskie</v>
          </cell>
        </row>
        <row r="72">
          <cell r="M72" t="str">
            <v>zachodniopomorskie</v>
          </cell>
        </row>
      </sheetData>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gólne"/>
      <sheetName val="Konkurs"/>
      <sheetName val="Kryteria "/>
      <sheetName val="RPZ"/>
      <sheetName val="Projekt pozakonkursowy"/>
      <sheetName val="Planowane działania"/>
      <sheetName val="ZAŁ. 1"/>
    </sheetNames>
    <sheetDataSet>
      <sheetData sheetId="0">
        <row r="99">
          <cell r="K99" t="str">
            <v>Program Operacyjny Wiedza, Edukacja, Rozwój</v>
          </cell>
        </row>
        <row r="100">
          <cell r="K100" t="str">
            <v>Program Operacyjny Infrastruktura i Środowisko na lata 2014 - 2020</v>
          </cell>
        </row>
        <row r="101">
          <cell r="K101" t="str">
            <v>Regionalny Program Operacyjny Województwa Dolnośląskiego na lata 2014 - 2020</v>
          </cell>
        </row>
        <row r="102">
          <cell r="K102" t="str">
            <v>Regionalny Program Operacyjny Województwa Kujawsko-Pomorskiego na lata 2014 - 2020</v>
          </cell>
        </row>
        <row r="103">
          <cell r="K103" t="str">
            <v>Regionalny Program Operacyjny Województwa Lubelskiego na lata 2014 - 2020</v>
          </cell>
        </row>
        <row r="104">
          <cell r="K104" t="str">
            <v>Regionalny Program Operacyjny Województwa Lubuskiego na lata 2014 - 2020</v>
          </cell>
        </row>
        <row r="105">
          <cell r="K105" t="str">
            <v>Regionalny Program Operacyjny Województwa Łódzkiego na lata 2014 - 2020</v>
          </cell>
        </row>
        <row r="106">
          <cell r="K106" t="str">
            <v>Regionalny Program Operacyjny Województwa Małopolskiego na lata 2014 - 2020</v>
          </cell>
          <cell r="N106" t="str">
            <v>PI 2c</v>
          </cell>
        </row>
        <row r="107">
          <cell r="K107" t="str">
            <v>Regionalny Program Operacyjny Województwa Mazowieckiego na lata 2014 - 2020</v>
          </cell>
          <cell r="N107" t="str">
            <v>PI 8vi</v>
          </cell>
        </row>
        <row r="108">
          <cell r="K108" t="str">
            <v>Regionalny Program Operacyjny Województwa Opolskiego na lata 2014 - 2020</v>
          </cell>
          <cell r="N108" t="str">
            <v>PI 9a</v>
          </cell>
        </row>
        <row r="109">
          <cell r="K109" t="str">
            <v>Regionalny Program Operacyjny Województwa Podkarpackiego na lata 2014 - 2020</v>
          </cell>
          <cell r="N109" t="str">
            <v>PI 9iv</v>
          </cell>
        </row>
        <row r="110">
          <cell r="K110" t="str">
            <v>Regionalny Program Operacyjny Województwa Podlaskiego na lata 2014 - 2020</v>
          </cell>
          <cell r="N110" t="str">
            <v>PI 10ii</v>
          </cell>
        </row>
        <row r="111">
          <cell r="K111" t="str">
            <v>Regionalny Program Operacyjny Województwa Pomorskiego na lata 2014 - 2020</v>
          </cell>
          <cell r="N111" t="str">
            <v>PI 10iii</v>
          </cell>
        </row>
        <row r="112">
          <cell r="K112" t="str">
            <v>Regionalny Program Operacyjny Województwa Śląskiego na lata 2014 - 2020</v>
          </cell>
        </row>
        <row r="113">
          <cell r="K113" t="str">
            <v>Regionalny Program Operacyjny Województwa Świętokrzyskiego na lata 2014 - 2020</v>
          </cell>
        </row>
        <row r="114">
          <cell r="K114" t="str">
            <v>Regionalny Program Operacyjny Województwa Warmińsko-Mazurskiego na lata 2014 - 2020</v>
          </cell>
        </row>
        <row r="115">
          <cell r="K115" t="str">
            <v>Regionalny Program Operacyjny Województwa Wielkopolskiego na lata 2014 - 2020</v>
          </cell>
        </row>
        <row r="116">
          <cell r="K116" t="str">
            <v>Regionalny Program Operacyjny Województwa Zachodniopomorskiego na lata 2014 - 2020</v>
          </cell>
        </row>
        <row r="119">
          <cell r="K119" t="str">
            <v>CT2 Zwiększenie dostępności, stopnia wykorzystania i jakości technologii informacyjno-komunikacyjnych</v>
          </cell>
        </row>
        <row r="120">
          <cell r="K120" t="str">
            <v>CT8 Promowanie trwałego i wysokiej jakości zatrudnienia oraz wsparcie mobilności pracowników</v>
          </cell>
        </row>
        <row r="121">
          <cell r="K121" t="str">
            <v>CT9 Promowanie włączenia społecznego, walka z ubóstwem i wszelką dyskryminacją</v>
          </cell>
        </row>
        <row r="122">
          <cell r="K122" t="str">
            <v>CT 10 Inwestowanie w kształcenie, szkolenie oraz szkolenie zawodowe na rzecz zdobywania umiejętności i uczenia się przez całe życie</v>
          </cell>
        </row>
        <row r="124">
          <cell r="K124" t="str">
            <v>Narzędzie 1</v>
          </cell>
        </row>
        <row r="125">
          <cell r="K125" t="str">
            <v>Narzędzie 2</v>
          </cell>
        </row>
        <row r="126">
          <cell r="K126" t="str">
            <v>Narzędzie 3</v>
          </cell>
        </row>
        <row r="127">
          <cell r="K127" t="str">
            <v>Narzędzie 4</v>
          </cell>
        </row>
        <row r="128">
          <cell r="K128" t="str">
            <v>Narzędzie 5</v>
          </cell>
        </row>
        <row r="129">
          <cell r="K129" t="str">
            <v>Narzędzie 6</v>
          </cell>
        </row>
        <row r="130">
          <cell r="K130" t="str">
            <v>Narzędzie 7</v>
          </cell>
        </row>
        <row r="131">
          <cell r="K131" t="str">
            <v>Narzędzie 8</v>
          </cell>
        </row>
        <row r="132">
          <cell r="K132" t="str">
            <v>Narzędzie 9</v>
          </cell>
        </row>
        <row r="133">
          <cell r="K133" t="str">
            <v>Narzędzie 10</v>
          </cell>
        </row>
        <row r="134">
          <cell r="K134" t="str">
            <v>Narzędzie 11</v>
          </cell>
        </row>
        <row r="135">
          <cell r="K135" t="str">
            <v>Narzędzie 12</v>
          </cell>
        </row>
        <row r="136">
          <cell r="K136" t="str">
            <v>Narzędzie 13</v>
          </cell>
        </row>
        <row r="137">
          <cell r="K137" t="str">
            <v>Narzędzie 14</v>
          </cell>
        </row>
        <row r="138">
          <cell r="K138" t="str">
            <v>Narzędzie 15</v>
          </cell>
        </row>
        <row r="139">
          <cell r="K139" t="str">
            <v>Narzędzie 16</v>
          </cell>
        </row>
        <row r="140">
          <cell r="K140" t="str">
            <v>Narzędzie 17</v>
          </cell>
        </row>
        <row r="141">
          <cell r="K141" t="str">
            <v>Narzędzie 18</v>
          </cell>
        </row>
        <row r="142">
          <cell r="K142" t="str">
            <v>Narzędzie 19</v>
          </cell>
        </row>
        <row r="143">
          <cell r="K143" t="str">
            <v>Narzędzie 20</v>
          </cell>
        </row>
        <row r="144">
          <cell r="K144" t="str">
            <v>Narzędzie 21</v>
          </cell>
        </row>
        <row r="145">
          <cell r="K145" t="str">
            <v>Narzędzie 22</v>
          </cell>
        </row>
        <row r="146">
          <cell r="K146" t="str">
            <v>Narzędzie 23</v>
          </cell>
        </row>
        <row r="147">
          <cell r="K147" t="str">
            <v>Narzędzie 24</v>
          </cell>
        </row>
        <row r="148">
          <cell r="K148" t="str">
            <v>Narzędzie 25</v>
          </cell>
        </row>
        <row r="149">
          <cell r="K149" t="str">
            <v>Narzędzie 26</v>
          </cell>
        </row>
        <row r="150">
          <cell r="K150" t="str">
            <v>Narzędzie 27</v>
          </cell>
        </row>
        <row r="151">
          <cell r="K151" t="str">
            <v>Narzędzie 28</v>
          </cell>
        </row>
        <row r="152">
          <cell r="K152" t="str">
            <v>Narzędzie 29</v>
          </cell>
        </row>
        <row r="153">
          <cell r="K153" t="str">
            <v>Narzędzie 30</v>
          </cell>
        </row>
        <row r="154">
          <cell r="K154" t="str">
            <v>Narzędzie 31</v>
          </cell>
        </row>
        <row r="155">
          <cell r="K155" t="str">
            <v>Narzędzie 32</v>
          </cell>
        </row>
        <row r="156">
          <cell r="K156" t="str">
            <v>Narzędzie 33</v>
          </cell>
        </row>
        <row r="157">
          <cell r="K157" t="str">
            <v>Narzędzie 34</v>
          </cell>
        </row>
        <row r="158">
          <cell r="K158" t="str">
            <v>Narzędzie 35</v>
          </cell>
        </row>
        <row r="159">
          <cell r="K159" t="str">
            <v>Narzędzie 36</v>
          </cell>
        </row>
        <row r="160">
          <cell r="K160" t="str">
            <v>Narzędzie 37</v>
          </cell>
        </row>
      </sheetData>
      <sheetData sheetId="1">
        <row r="57">
          <cell r="M57" t="str">
            <v>dolnośląskie</v>
          </cell>
        </row>
      </sheetData>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OWNIKI"/>
      <sheetName val="FORMULARZ"/>
    </sheetNames>
    <sheetDataSet>
      <sheetData sheetId="0">
        <row r="2">
          <cell r="E2" t="str">
            <v>aleksandrowski</v>
          </cell>
          <cell r="F2" t="str">
            <v>04 01</v>
          </cell>
        </row>
        <row r="3">
          <cell r="E3" t="str">
            <v>augustowski</v>
          </cell>
          <cell r="F3" t="str">
            <v>20 01</v>
          </cell>
        </row>
        <row r="4">
          <cell r="E4" t="str">
            <v>bartoszycki</v>
          </cell>
          <cell r="F4" t="str">
            <v>28 01</v>
          </cell>
        </row>
        <row r="5">
          <cell r="E5" t="str">
            <v>bełchatowski</v>
          </cell>
          <cell r="F5" t="str">
            <v>10 01</v>
          </cell>
        </row>
        <row r="6">
          <cell r="E6" t="str">
            <v>będziński</v>
          </cell>
          <cell r="F6" t="str">
            <v>24 01</v>
          </cell>
        </row>
        <row r="7">
          <cell r="E7" t="str">
            <v>bialski</v>
          </cell>
          <cell r="F7" t="str">
            <v>06 01</v>
          </cell>
        </row>
        <row r="8">
          <cell r="E8" t="str">
            <v>m. Biała Podlaska</v>
          </cell>
          <cell r="F8" t="str">
            <v>06 61</v>
          </cell>
        </row>
        <row r="9">
          <cell r="E9" t="str">
            <v>białobrzeski</v>
          </cell>
          <cell r="F9" t="str">
            <v>14 01</v>
          </cell>
        </row>
        <row r="10">
          <cell r="E10" t="str">
            <v>białogardzki</v>
          </cell>
          <cell r="F10" t="str">
            <v>32 01</v>
          </cell>
        </row>
        <row r="11">
          <cell r="E11" t="str">
            <v>białostocki</v>
          </cell>
          <cell r="F11" t="str">
            <v>20 02</v>
          </cell>
        </row>
        <row r="12">
          <cell r="E12" t="str">
            <v>m. Białystok</v>
          </cell>
          <cell r="F12" t="str">
            <v>20 61</v>
          </cell>
        </row>
        <row r="13">
          <cell r="E13" t="str">
            <v>bielski (podlaski)</v>
          </cell>
          <cell r="F13" t="str">
            <v>20 03</v>
          </cell>
        </row>
        <row r="14">
          <cell r="E14" t="str">
            <v>bielski (śląski)</v>
          </cell>
          <cell r="F14" t="str">
            <v>24 02</v>
          </cell>
        </row>
        <row r="15">
          <cell r="E15" t="str">
            <v>m. Bielsko-Biała</v>
          </cell>
          <cell r="F15" t="str">
            <v>24 61</v>
          </cell>
        </row>
        <row r="16">
          <cell r="E16" t="str">
            <v>bieszczadzki</v>
          </cell>
          <cell r="F16" t="str">
            <v>18 01</v>
          </cell>
        </row>
        <row r="17">
          <cell r="E17" t="str">
            <v>biłgorajski</v>
          </cell>
          <cell r="F17" t="str">
            <v>06 02</v>
          </cell>
        </row>
        <row r="18">
          <cell r="E18" t="str">
            <v>bocheński</v>
          </cell>
          <cell r="F18" t="str">
            <v>12 01</v>
          </cell>
        </row>
        <row r="19">
          <cell r="E19" t="str">
            <v>bolesławiecki</v>
          </cell>
          <cell r="F19" t="str">
            <v>02 01</v>
          </cell>
        </row>
        <row r="20">
          <cell r="E20" t="str">
            <v>braniewski</v>
          </cell>
          <cell r="F20" t="str">
            <v>28 02</v>
          </cell>
        </row>
        <row r="21">
          <cell r="E21" t="str">
            <v>brodnicki</v>
          </cell>
          <cell r="F21" t="str">
            <v>04 02</v>
          </cell>
        </row>
        <row r="22">
          <cell r="E22" t="str">
            <v>brzeski (małopolski)</v>
          </cell>
          <cell r="F22" t="str">
            <v>12 02</v>
          </cell>
        </row>
        <row r="23">
          <cell r="E23" t="str">
            <v>brzeski (opolski)</v>
          </cell>
          <cell r="F23" t="str">
            <v>16 01</v>
          </cell>
        </row>
        <row r="24">
          <cell r="E24" t="str">
            <v>brzeziński</v>
          </cell>
          <cell r="F24" t="str">
            <v>10 21</v>
          </cell>
        </row>
        <row r="25">
          <cell r="E25" t="str">
            <v>brzozowski</v>
          </cell>
          <cell r="F25" t="str">
            <v>18 02</v>
          </cell>
        </row>
        <row r="26">
          <cell r="E26" t="str">
            <v>buski</v>
          </cell>
          <cell r="F26" t="str">
            <v>26 01</v>
          </cell>
        </row>
        <row r="27">
          <cell r="E27" t="str">
            <v>bydgoski</v>
          </cell>
          <cell r="F27" t="str">
            <v>04 03</v>
          </cell>
        </row>
        <row r="28">
          <cell r="E28" t="str">
            <v>m. Bydgoszcz</v>
          </cell>
          <cell r="F28" t="str">
            <v>04 61</v>
          </cell>
        </row>
        <row r="29">
          <cell r="E29" t="str">
            <v>m. Bytom</v>
          </cell>
          <cell r="F29" t="str">
            <v>24 62</v>
          </cell>
        </row>
        <row r="30">
          <cell r="E30" t="str">
            <v>bytowski</v>
          </cell>
          <cell r="F30" t="str">
            <v>22 01</v>
          </cell>
        </row>
        <row r="31">
          <cell r="E31" t="str">
            <v>m. Chełm</v>
          </cell>
          <cell r="F31" t="str">
            <v>06 62</v>
          </cell>
        </row>
        <row r="32">
          <cell r="E32" t="str">
            <v>chełmiński</v>
          </cell>
          <cell r="F32" t="str">
            <v>04 04</v>
          </cell>
        </row>
        <row r="33">
          <cell r="E33" t="str">
            <v>chełmski</v>
          </cell>
          <cell r="F33" t="str">
            <v>06 03</v>
          </cell>
        </row>
        <row r="34">
          <cell r="E34" t="str">
            <v>chodzieski</v>
          </cell>
          <cell r="F34" t="str">
            <v>30 01</v>
          </cell>
        </row>
        <row r="35">
          <cell r="E35" t="str">
            <v>chojnicki</v>
          </cell>
          <cell r="F35" t="str">
            <v>22 02</v>
          </cell>
        </row>
        <row r="36">
          <cell r="E36" t="str">
            <v>m. Chorzów</v>
          </cell>
          <cell r="F36" t="str">
            <v>24 63</v>
          </cell>
        </row>
        <row r="37">
          <cell r="E37" t="str">
            <v>choszczeński</v>
          </cell>
          <cell r="F37" t="str">
            <v>32 02</v>
          </cell>
        </row>
        <row r="38">
          <cell r="E38" t="str">
            <v>chrzanowski</v>
          </cell>
          <cell r="F38" t="str">
            <v>12 03</v>
          </cell>
        </row>
        <row r="39">
          <cell r="E39" t="str">
            <v>ciechanowski</v>
          </cell>
          <cell r="F39" t="str">
            <v>14 02</v>
          </cell>
        </row>
        <row r="40">
          <cell r="E40" t="str">
            <v>cieszyński</v>
          </cell>
          <cell r="F40" t="str">
            <v>24 03</v>
          </cell>
        </row>
        <row r="41">
          <cell r="E41" t="str">
            <v>czarnkowsko-trzcianecki</v>
          </cell>
          <cell r="F41" t="str">
            <v>30 02</v>
          </cell>
        </row>
        <row r="42">
          <cell r="E42" t="str">
            <v>m. Częstochowa</v>
          </cell>
          <cell r="F42" t="str">
            <v>24 64</v>
          </cell>
        </row>
        <row r="43">
          <cell r="E43" t="str">
            <v>częstochowski</v>
          </cell>
          <cell r="F43" t="str">
            <v>24 04</v>
          </cell>
        </row>
        <row r="44">
          <cell r="E44" t="str">
            <v>człuchowski</v>
          </cell>
          <cell r="F44" t="str">
            <v>22 03</v>
          </cell>
        </row>
        <row r="45">
          <cell r="E45" t="str">
            <v>m. Dąbrowa Górnicza</v>
          </cell>
          <cell r="F45" t="str">
            <v>24 65</v>
          </cell>
        </row>
        <row r="46">
          <cell r="E46" t="str">
            <v>dąbrowski</v>
          </cell>
          <cell r="F46" t="str">
            <v>12 04</v>
          </cell>
        </row>
        <row r="47">
          <cell r="E47" t="str">
            <v>dębicki</v>
          </cell>
          <cell r="F47" t="str">
            <v>18 03</v>
          </cell>
        </row>
        <row r="48">
          <cell r="E48" t="str">
            <v>drawski</v>
          </cell>
          <cell r="F48" t="str">
            <v>32 03</v>
          </cell>
        </row>
        <row r="49">
          <cell r="E49" t="str">
            <v>działdowski</v>
          </cell>
          <cell r="F49" t="str">
            <v>28 03</v>
          </cell>
        </row>
        <row r="50">
          <cell r="E50" t="str">
            <v>dzierżoniowski</v>
          </cell>
          <cell r="F50" t="str">
            <v>02 02</v>
          </cell>
        </row>
        <row r="51">
          <cell r="E51" t="str">
            <v>m. Elbląg</v>
          </cell>
          <cell r="F51" t="str">
            <v>28 61</v>
          </cell>
        </row>
        <row r="52">
          <cell r="E52" t="str">
            <v>elbląski</v>
          </cell>
          <cell r="F52" t="str">
            <v>28 04</v>
          </cell>
        </row>
        <row r="53">
          <cell r="E53" t="str">
            <v>ełcki</v>
          </cell>
          <cell r="F53" t="str">
            <v>28 05</v>
          </cell>
        </row>
        <row r="54">
          <cell r="E54" t="str">
            <v>garwoliński</v>
          </cell>
          <cell r="F54" t="str">
            <v>14 03</v>
          </cell>
        </row>
        <row r="55">
          <cell r="E55" t="str">
            <v>m. Gdańsk</v>
          </cell>
          <cell r="F55" t="str">
            <v>22 61</v>
          </cell>
        </row>
        <row r="56">
          <cell r="E56" t="str">
            <v>gdański</v>
          </cell>
          <cell r="F56" t="str">
            <v>22 04</v>
          </cell>
        </row>
        <row r="57">
          <cell r="E57" t="str">
            <v>m. Gdynia</v>
          </cell>
          <cell r="F57" t="str">
            <v>22 62</v>
          </cell>
        </row>
        <row r="58">
          <cell r="E58" t="str">
            <v>giżycki</v>
          </cell>
          <cell r="F58" t="str">
            <v>28 06</v>
          </cell>
        </row>
        <row r="59">
          <cell r="E59" t="str">
            <v>m. Gliwice</v>
          </cell>
          <cell r="F59" t="str">
            <v>24 66</v>
          </cell>
        </row>
        <row r="60">
          <cell r="E60" t="str">
            <v>gliwicki</v>
          </cell>
          <cell r="F60" t="str">
            <v>24 05</v>
          </cell>
        </row>
        <row r="61">
          <cell r="E61" t="str">
            <v>głogowski</v>
          </cell>
          <cell r="F61" t="str">
            <v>02 03</v>
          </cell>
        </row>
        <row r="62">
          <cell r="E62" t="str">
            <v>głubczycki</v>
          </cell>
          <cell r="F62" t="str">
            <v>16 02</v>
          </cell>
        </row>
        <row r="63">
          <cell r="E63" t="str">
            <v>gnieźnieński</v>
          </cell>
          <cell r="F63" t="str">
            <v>30 03</v>
          </cell>
        </row>
        <row r="64">
          <cell r="E64" t="str">
            <v>goleniowski</v>
          </cell>
          <cell r="F64" t="str">
            <v>32 04</v>
          </cell>
        </row>
        <row r="65">
          <cell r="E65" t="str">
            <v>golubsko-dobrzyński</v>
          </cell>
          <cell r="F65" t="str">
            <v>04 05</v>
          </cell>
        </row>
        <row r="66">
          <cell r="E66" t="str">
            <v>gołdapski</v>
          </cell>
          <cell r="F66" t="str">
            <v>28 18</v>
          </cell>
        </row>
        <row r="67">
          <cell r="E67" t="str">
            <v>gorlicki</v>
          </cell>
          <cell r="F67" t="str">
            <v>12 05</v>
          </cell>
        </row>
        <row r="68">
          <cell r="E68" t="str">
            <v>gorzowski</v>
          </cell>
          <cell r="F68" t="str">
            <v>08 01</v>
          </cell>
        </row>
        <row r="69">
          <cell r="E69" t="str">
            <v>m. Gorzów Wielkopolski</v>
          </cell>
          <cell r="F69" t="str">
            <v>08 61</v>
          </cell>
        </row>
        <row r="70">
          <cell r="E70" t="str">
            <v>gostyniński</v>
          </cell>
          <cell r="F70" t="str">
            <v>14 04</v>
          </cell>
        </row>
        <row r="71">
          <cell r="E71" t="str">
            <v>gostyński</v>
          </cell>
          <cell r="F71" t="str">
            <v>30 04</v>
          </cell>
        </row>
        <row r="72">
          <cell r="E72" t="str">
            <v>górowski</v>
          </cell>
          <cell r="F72" t="str">
            <v>02 04</v>
          </cell>
        </row>
        <row r="73">
          <cell r="E73" t="str">
            <v>grajewski</v>
          </cell>
          <cell r="F73" t="str">
            <v>20 04</v>
          </cell>
        </row>
        <row r="74">
          <cell r="E74" t="str">
            <v>grodziski (mazowiecki)</v>
          </cell>
          <cell r="F74" t="str">
            <v>14 05</v>
          </cell>
        </row>
        <row r="75">
          <cell r="E75" t="str">
            <v>grodziski (wielkopolski)</v>
          </cell>
          <cell r="F75" t="str">
            <v>30 05</v>
          </cell>
        </row>
        <row r="76">
          <cell r="E76" t="str">
            <v>grójecki</v>
          </cell>
          <cell r="F76" t="str">
            <v>14 06</v>
          </cell>
        </row>
        <row r="77">
          <cell r="E77" t="str">
            <v>m. Grudziądz</v>
          </cell>
          <cell r="F77" t="str">
            <v>04 62</v>
          </cell>
        </row>
        <row r="78">
          <cell r="E78" t="str">
            <v>grudziądzki</v>
          </cell>
          <cell r="F78" t="str">
            <v>04 06</v>
          </cell>
        </row>
        <row r="79">
          <cell r="E79" t="str">
            <v>gryficki</v>
          </cell>
          <cell r="F79" t="str">
            <v>32 05</v>
          </cell>
        </row>
        <row r="80">
          <cell r="E80" t="str">
            <v>gryfiński</v>
          </cell>
          <cell r="F80" t="str">
            <v>32 06</v>
          </cell>
        </row>
        <row r="81">
          <cell r="E81" t="str">
            <v>hajnowski</v>
          </cell>
          <cell r="F81" t="str">
            <v>20 05</v>
          </cell>
        </row>
        <row r="82">
          <cell r="E82" t="str">
            <v>hrubieszowski</v>
          </cell>
          <cell r="F82" t="str">
            <v>06 04</v>
          </cell>
        </row>
        <row r="83">
          <cell r="E83" t="str">
            <v>iławski</v>
          </cell>
          <cell r="F83" t="str">
            <v>28 07</v>
          </cell>
        </row>
        <row r="84">
          <cell r="E84" t="str">
            <v>inowrocławski</v>
          </cell>
          <cell r="F84" t="str">
            <v>04 07</v>
          </cell>
        </row>
        <row r="85">
          <cell r="E85" t="str">
            <v>janowski</v>
          </cell>
          <cell r="F85" t="str">
            <v>06 05</v>
          </cell>
        </row>
        <row r="86">
          <cell r="E86" t="str">
            <v>jarociński</v>
          </cell>
          <cell r="F86" t="str">
            <v>30 06</v>
          </cell>
        </row>
        <row r="87">
          <cell r="E87" t="str">
            <v>jarosławski</v>
          </cell>
          <cell r="F87" t="str">
            <v>18 04</v>
          </cell>
        </row>
        <row r="88">
          <cell r="E88" t="str">
            <v>jasielski</v>
          </cell>
          <cell r="F88" t="str">
            <v>18 05</v>
          </cell>
        </row>
        <row r="89">
          <cell r="E89" t="str">
            <v>m. Jastrzębie-Zdrój</v>
          </cell>
          <cell r="F89" t="str">
            <v>24 67</v>
          </cell>
        </row>
        <row r="90">
          <cell r="E90" t="str">
            <v>jaworski</v>
          </cell>
          <cell r="F90" t="str">
            <v>02 05</v>
          </cell>
        </row>
        <row r="91">
          <cell r="E91" t="str">
            <v>m. Jaworzno</v>
          </cell>
          <cell r="F91" t="str">
            <v>24 68</v>
          </cell>
        </row>
        <row r="92">
          <cell r="E92" t="str">
            <v>m. Jelenia Góra</v>
          </cell>
          <cell r="F92" t="str">
            <v>02 61</v>
          </cell>
        </row>
        <row r="93">
          <cell r="E93" t="str">
            <v>jeleniogórski</v>
          </cell>
          <cell r="F93" t="str">
            <v>02 06</v>
          </cell>
        </row>
        <row r="94">
          <cell r="E94" t="str">
            <v>jędrzejowski</v>
          </cell>
          <cell r="F94" t="str">
            <v>26 02</v>
          </cell>
        </row>
        <row r="95">
          <cell r="E95" t="str">
            <v>kaliski</v>
          </cell>
          <cell r="F95" t="str">
            <v>30 07</v>
          </cell>
        </row>
        <row r="96">
          <cell r="E96" t="str">
            <v>m. Kalisz</v>
          </cell>
          <cell r="F96" t="str">
            <v>30 61</v>
          </cell>
        </row>
        <row r="97">
          <cell r="E97" t="str">
            <v>kamiennogórski</v>
          </cell>
          <cell r="F97" t="str">
            <v>02 07</v>
          </cell>
        </row>
        <row r="98">
          <cell r="E98" t="str">
            <v>kamieński</v>
          </cell>
          <cell r="F98" t="str">
            <v>32 07</v>
          </cell>
        </row>
        <row r="99">
          <cell r="E99" t="str">
            <v>kartuski</v>
          </cell>
          <cell r="F99" t="str">
            <v>22 05</v>
          </cell>
        </row>
        <row r="100">
          <cell r="E100" t="str">
            <v>m. Katowice</v>
          </cell>
          <cell r="F100" t="str">
            <v>24 69</v>
          </cell>
        </row>
        <row r="101">
          <cell r="E101" t="str">
            <v>kazimierski</v>
          </cell>
          <cell r="F101" t="str">
            <v>26 03</v>
          </cell>
        </row>
        <row r="102">
          <cell r="E102" t="str">
            <v>kędzierzyńsko-kozielski</v>
          </cell>
          <cell r="F102" t="str">
            <v>16 03</v>
          </cell>
        </row>
        <row r="103">
          <cell r="E103" t="str">
            <v>kępiński</v>
          </cell>
          <cell r="F103" t="str">
            <v>30 08</v>
          </cell>
        </row>
        <row r="104">
          <cell r="E104" t="str">
            <v>kętrzyński</v>
          </cell>
          <cell r="F104" t="str">
            <v>28 08</v>
          </cell>
        </row>
        <row r="105">
          <cell r="E105" t="str">
            <v>m. Kielce</v>
          </cell>
          <cell r="F105" t="str">
            <v>26 61</v>
          </cell>
        </row>
        <row r="106">
          <cell r="E106" t="str">
            <v>kielecki</v>
          </cell>
          <cell r="F106" t="str">
            <v>26 04</v>
          </cell>
        </row>
        <row r="107">
          <cell r="E107" t="str">
            <v>kluczborski</v>
          </cell>
          <cell r="F107" t="str">
            <v>16 04</v>
          </cell>
        </row>
        <row r="108">
          <cell r="E108" t="str">
            <v>kłobucki</v>
          </cell>
          <cell r="F108" t="str">
            <v>24 06</v>
          </cell>
        </row>
        <row r="109">
          <cell r="E109" t="str">
            <v>kłodzki</v>
          </cell>
          <cell r="F109" t="str">
            <v>02 08</v>
          </cell>
        </row>
        <row r="110">
          <cell r="E110" t="str">
            <v>kolbuszowski</v>
          </cell>
          <cell r="F110" t="str">
            <v>18 06</v>
          </cell>
        </row>
        <row r="111">
          <cell r="E111" t="str">
            <v>kolneński</v>
          </cell>
          <cell r="F111" t="str">
            <v>20 06</v>
          </cell>
        </row>
        <row r="112">
          <cell r="E112" t="str">
            <v>kolski</v>
          </cell>
          <cell r="F112" t="str">
            <v>30 09</v>
          </cell>
        </row>
        <row r="113">
          <cell r="E113" t="str">
            <v>kołobrzeski</v>
          </cell>
          <cell r="F113" t="str">
            <v>32 08</v>
          </cell>
        </row>
        <row r="114">
          <cell r="E114" t="str">
            <v>konecki</v>
          </cell>
          <cell r="F114" t="str">
            <v>26 05</v>
          </cell>
        </row>
        <row r="115">
          <cell r="E115" t="str">
            <v>m. Konin</v>
          </cell>
          <cell r="F115" t="str">
            <v>30 62</v>
          </cell>
        </row>
        <row r="116">
          <cell r="E116" t="str">
            <v>koniński</v>
          </cell>
          <cell r="F116" t="str">
            <v>30 10</v>
          </cell>
        </row>
        <row r="117">
          <cell r="E117" t="str">
            <v>m. Koszalin</v>
          </cell>
          <cell r="F117" t="str">
            <v>32 61</v>
          </cell>
        </row>
        <row r="118">
          <cell r="E118" t="str">
            <v>koszaliński</v>
          </cell>
          <cell r="F118" t="str">
            <v>32 09</v>
          </cell>
        </row>
        <row r="119">
          <cell r="E119" t="str">
            <v>kościański</v>
          </cell>
          <cell r="F119" t="str">
            <v>30 11</v>
          </cell>
        </row>
        <row r="120">
          <cell r="E120" t="str">
            <v>kościerski</v>
          </cell>
          <cell r="F120" t="str">
            <v>22 06</v>
          </cell>
        </row>
        <row r="121">
          <cell r="E121" t="str">
            <v>kozienicki</v>
          </cell>
          <cell r="F121" t="str">
            <v>14 07</v>
          </cell>
        </row>
        <row r="122">
          <cell r="E122" t="str">
            <v>krakowski</v>
          </cell>
          <cell r="F122" t="str">
            <v>12 06</v>
          </cell>
        </row>
        <row r="123">
          <cell r="E123" t="str">
            <v>m. Kraków</v>
          </cell>
          <cell r="F123" t="str">
            <v>12 61</v>
          </cell>
        </row>
        <row r="124">
          <cell r="E124" t="str">
            <v>krapkowicki</v>
          </cell>
          <cell r="F124" t="str">
            <v>16 05</v>
          </cell>
        </row>
        <row r="125">
          <cell r="E125" t="str">
            <v>krasnostawski</v>
          </cell>
          <cell r="F125" t="str">
            <v>06 06</v>
          </cell>
        </row>
        <row r="126">
          <cell r="E126" t="str">
            <v>kraśnicki</v>
          </cell>
          <cell r="F126" t="str">
            <v>06 07</v>
          </cell>
        </row>
        <row r="127">
          <cell r="E127" t="str">
            <v>m. Krosno</v>
          </cell>
          <cell r="F127" t="str">
            <v>18 61</v>
          </cell>
        </row>
        <row r="128">
          <cell r="E128" t="str">
            <v>krośnieński (odrzański)</v>
          </cell>
          <cell r="F128" t="str">
            <v>08 02</v>
          </cell>
        </row>
        <row r="129">
          <cell r="E129" t="str">
            <v>krośnieński (podkarpacki)</v>
          </cell>
          <cell r="F129" t="str">
            <v>18 07</v>
          </cell>
        </row>
        <row r="130">
          <cell r="E130" t="str">
            <v>krotoszyński</v>
          </cell>
          <cell r="F130" t="str">
            <v>30 12</v>
          </cell>
        </row>
        <row r="131">
          <cell r="E131" t="str">
            <v>kutnowski</v>
          </cell>
          <cell r="F131" t="str">
            <v>10 02</v>
          </cell>
        </row>
        <row r="132">
          <cell r="E132" t="str">
            <v>kwidzyński</v>
          </cell>
          <cell r="F132" t="str">
            <v>22 07</v>
          </cell>
        </row>
        <row r="133">
          <cell r="E133" t="str">
            <v>legionowski</v>
          </cell>
          <cell r="F133" t="str">
            <v>14 08</v>
          </cell>
        </row>
        <row r="134">
          <cell r="E134" t="str">
            <v>m. Legnica</v>
          </cell>
          <cell r="F134" t="str">
            <v>02 62</v>
          </cell>
        </row>
        <row r="135">
          <cell r="E135" t="str">
            <v>legnicki</v>
          </cell>
          <cell r="F135" t="str">
            <v>02 09</v>
          </cell>
        </row>
        <row r="136">
          <cell r="E136" t="str">
            <v>leski</v>
          </cell>
          <cell r="F136" t="str">
            <v>18 21</v>
          </cell>
        </row>
        <row r="137">
          <cell r="E137" t="str">
            <v>leszczyński</v>
          </cell>
          <cell r="F137" t="str">
            <v>30 13</v>
          </cell>
        </row>
        <row r="138">
          <cell r="E138" t="str">
            <v>m. Leszno</v>
          </cell>
          <cell r="F138" t="str">
            <v>30 63</v>
          </cell>
        </row>
        <row r="139">
          <cell r="E139" t="str">
            <v>leżajski</v>
          </cell>
          <cell r="F139" t="str">
            <v>18 08</v>
          </cell>
        </row>
        <row r="140">
          <cell r="E140" t="str">
            <v>lęborski</v>
          </cell>
          <cell r="F140" t="str">
            <v>22 08</v>
          </cell>
        </row>
        <row r="141">
          <cell r="E141" t="str">
            <v>lidzbarski</v>
          </cell>
          <cell r="F141" t="str">
            <v>28 09</v>
          </cell>
        </row>
        <row r="142">
          <cell r="E142" t="str">
            <v>limanowski</v>
          </cell>
          <cell r="F142" t="str">
            <v>12 07</v>
          </cell>
        </row>
        <row r="143">
          <cell r="E143" t="str">
            <v>lipnowski</v>
          </cell>
          <cell r="F143" t="str">
            <v>04 08</v>
          </cell>
        </row>
        <row r="144">
          <cell r="E144" t="str">
            <v>lipski</v>
          </cell>
          <cell r="F144" t="str">
            <v>14 09</v>
          </cell>
        </row>
        <row r="145">
          <cell r="E145" t="str">
            <v>lubaczowski</v>
          </cell>
          <cell r="F145" t="str">
            <v>18 09</v>
          </cell>
        </row>
        <row r="146">
          <cell r="E146" t="str">
            <v>lubański</v>
          </cell>
          <cell r="F146" t="str">
            <v>02 10</v>
          </cell>
        </row>
        <row r="147">
          <cell r="E147" t="str">
            <v>lubartowski</v>
          </cell>
          <cell r="F147" t="str">
            <v>06 08</v>
          </cell>
        </row>
        <row r="148">
          <cell r="E148" t="str">
            <v>lubelski</v>
          </cell>
          <cell r="F148" t="str">
            <v>06 09</v>
          </cell>
        </row>
        <row r="149">
          <cell r="E149" t="str">
            <v>lubiński</v>
          </cell>
          <cell r="F149" t="str">
            <v>02 11</v>
          </cell>
        </row>
        <row r="150">
          <cell r="E150" t="str">
            <v>m. Lublin</v>
          </cell>
          <cell r="F150" t="str">
            <v>06 63</v>
          </cell>
        </row>
        <row r="151">
          <cell r="E151" t="str">
            <v>lubliniecki</v>
          </cell>
          <cell r="F151" t="str">
            <v>24 07</v>
          </cell>
        </row>
        <row r="152">
          <cell r="E152" t="str">
            <v>lwówecki</v>
          </cell>
          <cell r="F152" t="str">
            <v>02 12</v>
          </cell>
        </row>
        <row r="153">
          <cell r="E153" t="str">
            <v>łańcucki</v>
          </cell>
          <cell r="F153" t="str">
            <v>18 10</v>
          </cell>
        </row>
        <row r="154">
          <cell r="E154" t="str">
            <v>łaski</v>
          </cell>
          <cell r="F154" t="str">
            <v>10 03</v>
          </cell>
        </row>
        <row r="155">
          <cell r="E155" t="str">
            <v>łęczycki</v>
          </cell>
          <cell r="F155" t="str">
            <v>10 04</v>
          </cell>
        </row>
        <row r="156">
          <cell r="E156" t="str">
            <v>łęczyński</v>
          </cell>
          <cell r="F156" t="str">
            <v>06 10</v>
          </cell>
        </row>
        <row r="157">
          <cell r="E157" t="str">
            <v>łobeski</v>
          </cell>
          <cell r="F157" t="str">
            <v>32 18</v>
          </cell>
        </row>
        <row r="158">
          <cell r="E158" t="str">
            <v>m. Łomża</v>
          </cell>
          <cell r="F158" t="str">
            <v>20 62</v>
          </cell>
        </row>
        <row r="159">
          <cell r="E159" t="str">
            <v>łomżyński</v>
          </cell>
          <cell r="F159" t="str">
            <v>20 07</v>
          </cell>
        </row>
        <row r="160">
          <cell r="E160" t="str">
            <v>łosicki</v>
          </cell>
          <cell r="F160" t="str">
            <v>14 10</v>
          </cell>
        </row>
        <row r="161">
          <cell r="E161" t="str">
            <v>łowicki</v>
          </cell>
          <cell r="F161" t="str">
            <v>10 05</v>
          </cell>
        </row>
        <row r="162">
          <cell r="E162" t="str">
            <v>łódzki wschodni</v>
          </cell>
          <cell r="F162" t="str">
            <v>10 06</v>
          </cell>
        </row>
        <row r="163">
          <cell r="E163" t="str">
            <v>m. Łódź</v>
          </cell>
          <cell r="F163" t="str">
            <v>10 61</v>
          </cell>
        </row>
        <row r="164">
          <cell r="E164" t="str">
            <v>łukowski</v>
          </cell>
          <cell r="F164" t="str">
            <v>06 11</v>
          </cell>
        </row>
        <row r="165">
          <cell r="E165" t="str">
            <v>makowski</v>
          </cell>
          <cell r="F165" t="str">
            <v>14 11</v>
          </cell>
        </row>
        <row r="166">
          <cell r="E166" t="str">
            <v>malborski</v>
          </cell>
          <cell r="F166" t="str">
            <v>22 09</v>
          </cell>
        </row>
        <row r="167">
          <cell r="E167" t="str">
            <v>miechowski</v>
          </cell>
          <cell r="F167" t="str">
            <v>12 08</v>
          </cell>
        </row>
        <row r="168">
          <cell r="E168" t="str">
            <v>mielecki</v>
          </cell>
          <cell r="F168" t="str">
            <v>18 11</v>
          </cell>
        </row>
        <row r="169">
          <cell r="E169" t="str">
            <v>międzychodzki</v>
          </cell>
          <cell r="F169" t="str">
            <v>30 14</v>
          </cell>
        </row>
        <row r="170">
          <cell r="E170" t="str">
            <v>międzyrzecki</v>
          </cell>
          <cell r="F170" t="str">
            <v>08 03</v>
          </cell>
        </row>
        <row r="171">
          <cell r="E171" t="str">
            <v>mikołowski</v>
          </cell>
          <cell r="F171" t="str">
            <v>24 08</v>
          </cell>
        </row>
        <row r="172">
          <cell r="E172" t="str">
            <v>milicki</v>
          </cell>
          <cell r="F172" t="str">
            <v>02 13</v>
          </cell>
        </row>
        <row r="173">
          <cell r="E173" t="str">
            <v>miński</v>
          </cell>
          <cell r="F173" t="str">
            <v>14 12</v>
          </cell>
        </row>
        <row r="174">
          <cell r="E174" t="str">
            <v>mławski</v>
          </cell>
          <cell r="F174" t="str">
            <v>14 13</v>
          </cell>
        </row>
        <row r="175">
          <cell r="E175" t="str">
            <v>mogileński</v>
          </cell>
          <cell r="F175" t="str">
            <v>04 09</v>
          </cell>
        </row>
        <row r="176">
          <cell r="E176" t="str">
            <v>moniecki</v>
          </cell>
          <cell r="F176" t="str">
            <v>20 08</v>
          </cell>
        </row>
        <row r="177">
          <cell r="E177" t="str">
            <v>mrągowski</v>
          </cell>
          <cell r="F177" t="str">
            <v>28 10</v>
          </cell>
        </row>
        <row r="178">
          <cell r="E178" t="str">
            <v>m. Mysłowice</v>
          </cell>
          <cell r="F178" t="str">
            <v>24 70</v>
          </cell>
        </row>
        <row r="179">
          <cell r="E179" t="str">
            <v>myszkowski</v>
          </cell>
          <cell r="F179" t="str">
            <v>24 09</v>
          </cell>
        </row>
        <row r="180">
          <cell r="E180" t="str">
            <v>myślenicki</v>
          </cell>
          <cell r="F180" t="str">
            <v>12 09</v>
          </cell>
        </row>
        <row r="181">
          <cell r="E181" t="str">
            <v>myśliborski</v>
          </cell>
          <cell r="F181" t="str">
            <v>32 10</v>
          </cell>
        </row>
        <row r="182">
          <cell r="E182" t="str">
            <v>nakielski</v>
          </cell>
          <cell r="F182" t="str">
            <v>04 10</v>
          </cell>
        </row>
        <row r="183">
          <cell r="E183" t="str">
            <v>namysłowski</v>
          </cell>
          <cell r="F183" t="str">
            <v>16 06</v>
          </cell>
        </row>
        <row r="184">
          <cell r="E184" t="str">
            <v>nidzicki</v>
          </cell>
          <cell r="F184" t="str">
            <v>28 11</v>
          </cell>
        </row>
        <row r="185">
          <cell r="E185" t="str">
            <v>niżański</v>
          </cell>
          <cell r="F185" t="str">
            <v>18 12</v>
          </cell>
        </row>
        <row r="186">
          <cell r="E186" t="str">
            <v>nowodworski (gdański)</v>
          </cell>
          <cell r="F186" t="str">
            <v>22 10</v>
          </cell>
        </row>
        <row r="187">
          <cell r="E187" t="str">
            <v>nowodworski (mazowiecki)</v>
          </cell>
          <cell r="F187" t="str">
            <v>14 14</v>
          </cell>
        </row>
        <row r="188">
          <cell r="E188" t="str">
            <v>nowomiejski</v>
          </cell>
          <cell r="F188" t="str">
            <v>28 12</v>
          </cell>
        </row>
        <row r="189">
          <cell r="E189" t="str">
            <v>nowosądecki</v>
          </cell>
          <cell r="F189" t="str">
            <v>12 10</v>
          </cell>
        </row>
        <row r="190">
          <cell r="E190" t="str">
            <v>nowosolski</v>
          </cell>
          <cell r="F190" t="str">
            <v>08 04</v>
          </cell>
        </row>
        <row r="191">
          <cell r="E191" t="str">
            <v>nowotarski</v>
          </cell>
          <cell r="F191" t="str">
            <v>12 11</v>
          </cell>
        </row>
        <row r="192">
          <cell r="E192" t="str">
            <v>nowotomyski</v>
          </cell>
          <cell r="F192" t="str">
            <v>30 15</v>
          </cell>
        </row>
        <row r="193">
          <cell r="E193" t="str">
            <v>m. Nowy Sącz</v>
          </cell>
          <cell r="F193" t="str">
            <v>12 62</v>
          </cell>
        </row>
        <row r="194">
          <cell r="E194" t="str">
            <v>nyski</v>
          </cell>
          <cell r="F194" t="str">
            <v>16 07</v>
          </cell>
        </row>
        <row r="195">
          <cell r="E195" t="str">
            <v>obornicki</v>
          </cell>
          <cell r="F195" t="str">
            <v>30 16</v>
          </cell>
        </row>
        <row r="196">
          <cell r="E196" t="str">
            <v>olecki</v>
          </cell>
          <cell r="F196" t="str">
            <v>28 13</v>
          </cell>
        </row>
        <row r="197">
          <cell r="E197" t="str">
            <v>oleski</v>
          </cell>
          <cell r="F197" t="str">
            <v>16 08</v>
          </cell>
        </row>
        <row r="198">
          <cell r="E198" t="str">
            <v>oleśnicki</v>
          </cell>
          <cell r="F198" t="str">
            <v>02 14</v>
          </cell>
        </row>
        <row r="199">
          <cell r="E199" t="str">
            <v>olkuski</v>
          </cell>
          <cell r="F199" t="str">
            <v>12 12</v>
          </cell>
        </row>
        <row r="200">
          <cell r="E200" t="str">
            <v>m. Olsztyn</v>
          </cell>
          <cell r="F200" t="str">
            <v>28 62</v>
          </cell>
        </row>
        <row r="201">
          <cell r="E201" t="str">
            <v>olsztyński</v>
          </cell>
          <cell r="F201" t="str">
            <v>28 14</v>
          </cell>
        </row>
        <row r="202">
          <cell r="E202" t="str">
            <v>oławski</v>
          </cell>
          <cell r="F202" t="str">
            <v>02 15</v>
          </cell>
        </row>
        <row r="203">
          <cell r="E203" t="str">
            <v>opatowski</v>
          </cell>
          <cell r="F203" t="str">
            <v>26 06</v>
          </cell>
        </row>
        <row r="204">
          <cell r="E204" t="str">
            <v>opoczyński</v>
          </cell>
          <cell r="F204" t="str">
            <v>10 07</v>
          </cell>
        </row>
        <row r="205">
          <cell r="E205" t="str">
            <v>m. Opole</v>
          </cell>
          <cell r="F205" t="str">
            <v>16 61</v>
          </cell>
        </row>
        <row r="206">
          <cell r="E206" t="str">
            <v>opolski (lubelski)</v>
          </cell>
          <cell r="F206" t="str">
            <v>06 12</v>
          </cell>
        </row>
        <row r="207">
          <cell r="E207" t="str">
            <v>opolski (śląski)</v>
          </cell>
          <cell r="F207" t="str">
            <v>16 09</v>
          </cell>
        </row>
        <row r="208">
          <cell r="E208" t="str">
            <v>ostrołęcki</v>
          </cell>
          <cell r="F208" t="str">
            <v>14 15</v>
          </cell>
        </row>
        <row r="209">
          <cell r="E209" t="str">
            <v>m. Ostrołęka</v>
          </cell>
          <cell r="F209" t="str">
            <v>14 61</v>
          </cell>
        </row>
        <row r="210">
          <cell r="E210" t="str">
            <v>ostrowiecki</v>
          </cell>
          <cell r="F210" t="str">
            <v>26 07</v>
          </cell>
        </row>
        <row r="211">
          <cell r="E211" t="str">
            <v>ostrowski (mazowiecki)</v>
          </cell>
          <cell r="F211" t="str">
            <v>14 16</v>
          </cell>
        </row>
        <row r="212">
          <cell r="E212" t="str">
            <v>ostrowski (wielkopolski)</v>
          </cell>
          <cell r="F212" t="str">
            <v>30 17</v>
          </cell>
        </row>
        <row r="213">
          <cell r="E213" t="str">
            <v>ostródzki</v>
          </cell>
          <cell r="F213" t="str">
            <v>28 15</v>
          </cell>
        </row>
        <row r="214">
          <cell r="E214" t="str">
            <v>ostrzeszowski</v>
          </cell>
          <cell r="F214" t="str">
            <v>30 18</v>
          </cell>
        </row>
        <row r="215">
          <cell r="E215" t="str">
            <v>oświęcimski</v>
          </cell>
          <cell r="F215" t="str">
            <v>12 13</v>
          </cell>
        </row>
        <row r="216">
          <cell r="E216" t="str">
            <v>otwocki</v>
          </cell>
          <cell r="F216" t="str">
            <v>14 17</v>
          </cell>
        </row>
        <row r="217">
          <cell r="E217" t="str">
            <v>pabianicki</v>
          </cell>
          <cell r="F217" t="str">
            <v>10 08</v>
          </cell>
        </row>
        <row r="218">
          <cell r="E218" t="str">
            <v>pajęczański</v>
          </cell>
          <cell r="F218" t="str">
            <v>10 09</v>
          </cell>
        </row>
        <row r="219">
          <cell r="E219" t="str">
            <v>parczewski</v>
          </cell>
          <cell r="F219" t="str">
            <v>06 13</v>
          </cell>
        </row>
        <row r="220">
          <cell r="E220" t="str">
            <v>piaseczyński</v>
          </cell>
          <cell r="F220" t="str">
            <v>14 18</v>
          </cell>
        </row>
        <row r="221">
          <cell r="E221" t="str">
            <v>m. Piekary Śląskie</v>
          </cell>
          <cell r="F221" t="str">
            <v>24 71</v>
          </cell>
        </row>
        <row r="222">
          <cell r="E222" t="str">
            <v>pilski</v>
          </cell>
          <cell r="F222" t="str">
            <v>30 19</v>
          </cell>
        </row>
        <row r="223">
          <cell r="E223" t="str">
            <v>pińczowski</v>
          </cell>
          <cell r="F223" t="str">
            <v>26 08</v>
          </cell>
        </row>
        <row r="224">
          <cell r="E224" t="str">
            <v>piotrkowski</v>
          </cell>
          <cell r="F224" t="str">
            <v>10 10</v>
          </cell>
        </row>
        <row r="225">
          <cell r="E225" t="str">
            <v>m. Piotrków Trybunalski</v>
          </cell>
          <cell r="F225" t="str">
            <v>10 62</v>
          </cell>
        </row>
        <row r="226">
          <cell r="E226" t="str">
            <v>piski</v>
          </cell>
          <cell r="F226" t="str">
            <v>28 16</v>
          </cell>
        </row>
        <row r="227">
          <cell r="E227" t="str">
            <v>pleszewski</v>
          </cell>
          <cell r="F227" t="str">
            <v>30 20</v>
          </cell>
        </row>
        <row r="228">
          <cell r="E228" t="str">
            <v>m. Płock</v>
          </cell>
          <cell r="F228" t="str">
            <v>14 62</v>
          </cell>
        </row>
        <row r="229">
          <cell r="E229" t="str">
            <v>płocki</v>
          </cell>
          <cell r="F229" t="str">
            <v>14 19</v>
          </cell>
        </row>
        <row r="230">
          <cell r="E230" t="str">
            <v>płoński</v>
          </cell>
          <cell r="F230" t="str">
            <v>14 20</v>
          </cell>
        </row>
        <row r="231">
          <cell r="E231" t="str">
            <v>poddębicki</v>
          </cell>
          <cell r="F231" t="str">
            <v>10 11</v>
          </cell>
        </row>
        <row r="232">
          <cell r="E232" t="str">
            <v>policki</v>
          </cell>
          <cell r="F232" t="str">
            <v>32 11</v>
          </cell>
        </row>
        <row r="233">
          <cell r="E233" t="str">
            <v>polkowicki</v>
          </cell>
          <cell r="F233" t="str">
            <v>02 16</v>
          </cell>
        </row>
        <row r="234">
          <cell r="E234" t="str">
            <v>m. Poznań</v>
          </cell>
          <cell r="F234" t="str">
            <v>30 64</v>
          </cell>
        </row>
        <row r="235">
          <cell r="E235" t="str">
            <v>poznański</v>
          </cell>
          <cell r="F235" t="str">
            <v>30 21</v>
          </cell>
        </row>
        <row r="236">
          <cell r="E236" t="str">
            <v>proszowicki</v>
          </cell>
          <cell r="F236" t="str">
            <v>12 14</v>
          </cell>
        </row>
        <row r="237">
          <cell r="E237" t="str">
            <v>prudnicki</v>
          </cell>
          <cell r="F237" t="str">
            <v>16 10</v>
          </cell>
        </row>
        <row r="238">
          <cell r="E238" t="str">
            <v>pruszkowski</v>
          </cell>
          <cell r="F238" t="str">
            <v>14 21</v>
          </cell>
        </row>
        <row r="239">
          <cell r="E239" t="str">
            <v>przasnyski</v>
          </cell>
          <cell r="F239" t="str">
            <v>14 22</v>
          </cell>
        </row>
        <row r="240">
          <cell r="E240" t="str">
            <v>przemyski</v>
          </cell>
          <cell r="F240" t="str">
            <v>18 13</v>
          </cell>
        </row>
        <row r="241">
          <cell r="E241" t="str">
            <v>m. Przemyśl</v>
          </cell>
          <cell r="F241" t="str">
            <v>18 62</v>
          </cell>
        </row>
        <row r="242">
          <cell r="E242" t="str">
            <v>przeworski</v>
          </cell>
          <cell r="F242" t="str">
            <v>18 14</v>
          </cell>
        </row>
        <row r="243">
          <cell r="E243" t="str">
            <v>przysuski</v>
          </cell>
          <cell r="F243" t="str">
            <v>14 23</v>
          </cell>
        </row>
        <row r="244">
          <cell r="E244" t="str">
            <v>pszczyński</v>
          </cell>
          <cell r="F244" t="str">
            <v>24 10</v>
          </cell>
        </row>
        <row r="245">
          <cell r="E245" t="str">
            <v>pucki</v>
          </cell>
          <cell r="F245" t="str">
            <v>22 11</v>
          </cell>
        </row>
        <row r="246">
          <cell r="E246" t="str">
            <v>puławski</v>
          </cell>
          <cell r="F246" t="str">
            <v>06 14</v>
          </cell>
        </row>
        <row r="247">
          <cell r="E247" t="str">
            <v>pułtuski</v>
          </cell>
          <cell r="F247" t="str">
            <v>14 24</v>
          </cell>
        </row>
        <row r="248">
          <cell r="E248" t="str">
            <v>pyrzycki</v>
          </cell>
          <cell r="F248" t="str">
            <v>32 12</v>
          </cell>
        </row>
        <row r="249">
          <cell r="E249" t="str">
            <v>raciborski</v>
          </cell>
          <cell r="F249" t="str">
            <v>24 11</v>
          </cell>
        </row>
        <row r="250">
          <cell r="E250" t="str">
            <v>m. Radom</v>
          </cell>
          <cell r="F250" t="str">
            <v>14 63</v>
          </cell>
        </row>
        <row r="251">
          <cell r="E251" t="str">
            <v>radomski</v>
          </cell>
          <cell r="F251" t="str">
            <v>14 25</v>
          </cell>
        </row>
        <row r="252">
          <cell r="E252" t="str">
            <v>radomszczański</v>
          </cell>
          <cell r="F252" t="str">
            <v>10 12</v>
          </cell>
        </row>
        <row r="253">
          <cell r="E253" t="str">
            <v>radziejowski</v>
          </cell>
          <cell r="F253" t="str">
            <v>04 11</v>
          </cell>
        </row>
        <row r="254">
          <cell r="E254" t="str">
            <v>radzyński</v>
          </cell>
          <cell r="F254" t="str">
            <v>06 15</v>
          </cell>
        </row>
        <row r="255">
          <cell r="E255" t="str">
            <v>rawicki</v>
          </cell>
          <cell r="F255" t="str">
            <v>30 22</v>
          </cell>
        </row>
        <row r="256">
          <cell r="E256" t="str">
            <v>rawski</v>
          </cell>
          <cell r="F256" t="str">
            <v>10 13</v>
          </cell>
        </row>
        <row r="257">
          <cell r="E257" t="str">
            <v>ropczycko-sędziszowski</v>
          </cell>
          <cell r="F257" t="str">
            <v>18 15</v>
          </cell>
        </row>
        <row r="258">
          <cell r="E258" t="str">
            <v>m. Ruda Śląska</v>
          </cell>
          <cell r="F258" t="str">
            <v>24 72</v>
          </cell>
        </row>
        <row r="259">
          <cell r="E259" t="str">
            <v>rybnicki</v>
          </cell>
          <cell r="F259" t="str">
            <v>24 12</v>
          </cell>
        </row>
        <row r="260">
          <cell r="E260" t="str">
            <v>m. Rybnik</v>
          </cell>
          <cell r="F260" t="str">
            <v>24 73</v>
          </cell>
        </row>
        <row r="261">
          <cell r="E261" t="str">
            <v>rycki</v>
          </cell>
          <cell r="F261" t="str">
            <v>06 16</v>
          </cell>
        </row>
        <row r="262">
          <cell r="E262" t="str">
            <v>rypiński</v>
          </cell>
          <cell r="F262" t="str">
            <v>04 12</v>
          </cell>
        </row>
        <row r="263">
          <cell r="E263" t="str">
            <v>rzeszowski</v>
          </cell>
          <cell r="F263" t="str">
            <v>18 16</v>
          </cell>
        </row>
        <row r="264">
          <cell r="E264" t="str">
            <v>m. Rzeszów</v>
          </cell>
          <cell r="F264" t="str">
            <v>18 63</v>
          </cell>
        </row>
        <row r="265">
          <cell r="E265" t="str">
            <v>sandomierski</v>
          </cell>
          <cell r="F265" t="str">
            <v>26 09</v>
          </cell>
        </row>
        <row r="266">
          <cell r="E266" t="str">
            <v>sanocki</v>
          </cell>
          <cell r="F266" t="str">
            <v>18 17</v>
          </cell>
        </row>
        <row r="267">
          <cell r="E267" t="str">
            <v>sejneński</v>
          </cell>
          <cell r="F267" t="str">
            <v>20 09</v>
          </cell>
        </row>
        <row r="268">
          <cell r="E268" t="str">
            <v>sępoleński</v>
          </cell>
          <cell r="F268" t="str">
            <v>04 13</v>
          </cell>
        </row>
        <row r="269">
          <cell r="E269" t="str">
            <v>m. Siedlce</v>
          </cell>
          <cell r="F269" t="str">
            <v>14 64</v>
          </cell>
        </row>
        <row r="270">
          <cell r="E270" t="str">
            <v>siedlecki</v>
          </cell>
          <cell r="F270" t="str">
            <v>14 26</v>
          </cell>
        </row>
        <row r="271">
          <cell r="E271" t="str">
            <v>m. Siemianowice Śląskie</v>
          </cell>
          <cell r="F271" t="str">
            <v>24 74</v>
          </cell>
        </row>
        <row r="272">
          <cell r="E272" t="str">
            <v>siemiatycki</v>
          </cell>
          <cell r="F272" t="str">
            <v>20 10</v>
          </cell>
        </row>
        <row r="273">
          <cell r="E273" t="str">
            <v>sieradzki</v>
          </cell>
          <cell r="F273" t="str">
            <v>10 14</v>
          </cell>
        </row>
        <row r="274">
          <cell r="E274" t="str">
            <v>sierpecki</v>
          </cell>
          <cell r="F274" t="str">
            <v>14 27</v>
          </cell>
        </row>
        <row r="275">
          <cell r="E275" t="str">
            <v>skarżyski</v>
          </cell>
          <cell r="F275" t="str">
            <v>26 10</v>
          </cell>
        </row>
        <row r="276">
          <cell r="E276" t="str">
            <v>m. Skierniewice</v>
          </cell>
          <cell r="F276" t="str">
            <v>10 63</v>
          </cell>
        </row>
        <row r="277">
          <cell r="E277" t="str">
            <v>skierniewicki</v>
          </cell>
          <cell r="F277" t="str">
            <v>10 15</v>
          </cell>
        </row>
        <row r="278">
          <cell r="E278" t="str">
            <v>sławieński</v>
          </cell>
          <cell r="F278" t="str">
            <v>32 13</v>
          </cell>
        </row>
        <row r="279">
          <cell r="E279" t="str">
            <v>słubicki</v>
          </cell>
          <cell r="F279" t="str">
            <v>08 05</v>
          </cell>
        </row>
        <row r="280">
          <cell r="E280" t="str">
            <v>słupecki</v>
          </cell>
          <cell r="F280" t="str">
            <v>30 23</v>
          </cell>
        </row>
        <row r="281">
          <cell r="E281" t="str">
            <v>m. Słupsk</v>
          </cell>
          <cell r="F281" t="str">
            <v>22 63</v>
          </cell>
        </row>
        <row r="282">
          <cell r="E282" t="str">
            <v>słupski</v>
          </cell>
          <cell r="F282" t="str">
            <v>22 12</v>
          </cell>
        </row>
        <row r="283">
          <cell r="E283" t="str">
            <v>sochaczewski</v>
          </cell>
          <cell r="F283" t="str">
            <v>14 28</v>
          </cell>
        </row>
        <row r="284">
          <cell r="E284" t="str">
            <v>sokołowski</v>
          </cell>
          <cell r="F284" t="str">
            <v>14 29</v>
          </cell>
        </row>
        <row r="285">
          <cell r="E285" t="str">
            <v>sokólski</v>
          </cell>
          <cell r="F285" t="str">
            <v>20 11</v>
          </cell>
        </row>
        <row r="286">
          <cell r="E286" t="str">
            <v>m. Sopot</v>
          </cell>
          <cell r="F286" t="str">
            <v>22 64</v>
          </cell>
        </row>
        <row r="287">
          <cell r="E287" t="str">
            <v>m. Sosnowiec</v>
          </cell>
          <cell r="F287" t="str">
            <v>24 75</v>
          </cell>
        </row>
        <row r="288">
          <cell r="E288" t="str">
            <v>stalowowolski</v>
          </cell>
          <cell r="F288" t="str">
            <v>18 18</v>
          </cell>
        </row>
        <row r="289">
          <cell r="E289" t="str">
            <v>starachowicki</v>
          </cell>
          <cell r="F289" t="str">
            <v>26 11</v>
          </cell>
        </row>
        <row r="290">
          <cell r="E290" t="str">
            <v>stargardzki</v>
          </cell>
          <cell r="F290" t="str">
            <v>32 14</v>
          </cell>
        </row>
        <row r="291">
          <cell r="E291" t="str">
            <v>starogardzki</v>
          </cell>
          <cell r="F291" t="str">
            <v>22 13</v>
          </cell>
        </row>
        <row r="292">
          <cell r="E292" t="str">
            <v>staszowski</v>
          </cell>
          <cell r="F292" t="str">
            <v>26 12</v>
          </cell>
        </row>
        <row r="293">
          <cell r="E293" t="str">
            <v>strzelecki</v>
          </cell>
          <cell r="F293" t="str">
            <v>16 11</v>
          </cell>
        </row>
        <row r="294">
          <cell r="E294" t="str">
            <v>strzelecko-drezdenecki</v>
          </cell>
          <cell r="F294" t="str">
            <v>08 06</v>
          </cell>
        </row>
        <row r="295">
          <cell r="E295" t="str">
            <v>strzeliński</v>
          </cell>
          <cell r="F295" t="str">
            <v>02 17</v>
          </cell>
        </row>
        <row r="296">
          <cell r="E296" t="str">
            <v>strzyżowski</v>
          </cell>
          <cell r="F296" t="str">
            <v>18 19</v>
          </cell>
        </row>
        <row r="297">
          <cell r="E297" t="str">
            <v>sulęciński</v>
          </cell>
          <cell r="F297" t="str">
            <v>08 07</v>
          </cell>
        </row>
        <row r="298">
          <cell r="E298" t="str">
            <v>suski</v>
          </cell>
          <cell r="F298" t="str">
            <v>12 15</v>
          </cell>
        </row>
        <row r="299">
          <cell r="E299" t="str">
            <v>suwalski</v>
          </cell>
          <cell r="F299" t="str">
            <v>20 12</v>
          </cell>
        </row>
        <row r="300">
          <cell r="E300" t="str">
            <v>m. Suwałki</v>
          </cell>
          <cell r="F300" t="str">
            <v>20 63</v>
          </cell>
        </row>
        <row r="301">
          <cell r="E301" t="str">
            <v>szamotulski</v>
          </cell>
          <cell r="F301" t="str">
            <v>30 24</v>
          </cell>
        </row>
        <row r="302">
          <cell r="E302" t="str">
            <v>m. Szczecin</v>
          </cell>
          <cell r="F302" t="str">
            <v>32 62</v>
          </cell>
        </row>
        <row r="303">
          <cell r="E303" t="str">
            <v>szczecinecki</v>
          </cell>
          <cell r="F303" t="str">
            <v>32 15</v>
          </cell>
        </row>
        <row r="304">
          <cell r="E304" t="str">
            <v>szczycieński</v>
          </cell>
          <cell r="F304" t="str">
            <v>28 17</v>
          </cell>
        </row>
        <row r="305">
          <cell r="E305" t="str">
            <v>sztumski</v>
          </cell>
          <cell r="F305" t="str">
            <v>22 16</v>
          </cell>
        </row>
        <row r="306">
          <cell r="E306" t="str">
            <v>szydłowiecki</v>
          </cell>
          <cell r="F306" t="str">
            <v>14 30</v>
          </cell>
        </row>
        <row r="307">
          <cell r="E307" t="str">
            <v>średzki (śląski)</v>
          </cell>
          <cell r="F307" t="str">
            <v>02 18</v>
          </cell>
        </row>
        <row r="308">
          <cell r="E308" t="str">
            <v>średzki (wielkopolski)</v>
          </cell>
          <cell r="F308" t="str">
            <v>30 25</v>
          </cell>
        </row>
        <row r="309">
          <cell r="E309" t="str">
            <v>śremski</v>
          </cell>
          <cell r="F309" t="str">
            <v>30 26</v>
          </cell>
        </row>
        <row r="310">
          <cell r="E310" t="str">
            <v>świdnicki (lubelski)</v>
          </cell>
          <cell r="F310" t="str">
            <v>06 17</v>
          </cell>
        </row>
        <row r="311">
          <cell r="E311" t="str">
            <v>świdnicki (śląski)</v>
          </cell>
          <cell r="F311" t="str">
            <v>02 19</v>
          </cell>
        </row>
        <row r="312">
          <cell r="E312" t="str">
            <v>świdwiński</v>
          </cell>
          <cell r="F312" t="str">
            <v>32 16</v>
          </cell>
        </row>
        <row r="313">
          <cell r="E313" t="str">
            <v>świebodziński</v>
          </cell>
          <cell r="F313" t="str">
            <v>08 08</v>
          </cell>
        </row>
        <row r="314">
          <cell r="E314" t="str">
            <v>świecki</v>
          </cell>
          <cell r="F314" t="str">
            <v>04 14</v>
          </cell>
        </row>
        <row r="315">
          <cell r="E315" t="str">
            <v>m. Świętochłowice</v>
          </cell>
          <cell r="F315" t="str">
            <v>24 76</v>
          </cell>
        </row>
        <row r="316">
          <cell r="E316" t="str">
            <v>m. Świnoujście</v>
          </cell>
          <cell r="F316" t="str">
            <v>32 63</v>
          </cell>
        </row>
        <row r="317">
          <cell r="E317" t="str">
            <v>m. Tarnobrzeg</v>
          </cell>
          <cell r="F317" t="str">
            <v>18 64</v>
          </cell>
        </row>
        <row r="318">
          <cell r="E318" t="str">
            <v>tarnobrzeski</v>
          </cell>
          <cell r="F318" t="str">
            <v>18 20</v>
          </cell>
        </row>
        <row r="319">
          <cell r="E319" t="str">
            <v>tarnogórski</v>
          </cell>
          <cell r="F319" t="str">
            <v>24 13</v>
          </cell>
        </row>
        <row r="320">
          <cell r="E320" t="str">
            <v>tarnowski</v>
          </cell>
          <cell r="F320" t="str">
            <v>12 16</v>
          </cell>
        </row>
        <row r="321">
          <cell r="E321" t="str">
            <v>m. Tarnów</v>
          </cell>
          <cell r="F321" t="str">
            <v>12 63</v>
          </cell>
        </row>
        <row r="322">
          <cell r="E322" t="str">
            <v>tatrzański</v>
          </cell>
          <cell r="F322" t="str">
            <v>12 17</v>
          </cell>
        </row>
        <row r="323">
          <cell r="E323" t="str">
            <v>tczewski</v>
          </cell>
          <cell r="F323" t="str">
            <v>22 14</v>
          </cell>
        </row>
        <row r="324">
          <cell r="E324" t="str">
            <v>tomaszowski (lubelski)</v>
          </cell>
          <cell r="F324" t="str">
            <v>06 18</v>
          </cell>
        </row>
        <row r="325">
          <cell r="E325" t="str">
            <v>tomaszowski (mazowiecki)</v>
          </cell>
          <cell r="F325" t="str">
            <v>10 16</v>
          </cell>
        </row>
        <row r="326">
          <cell r="E326" t="str">
            <v>m. Toruń</v>
          </cell>
          <cell r="F326" t="str">
            <v>04 63</v>
          </cell>
        </row>
        <row r="327">
          <cell r="E327" t="str">
            <v>toruński</v>
          </cell>
          <cell r="F327" t="str">
            <v>04 15</v>
          </cell>
        </row>
        <row r="328">
          <cell r="E328" t="str">
            <v>trzebnicki</v>
          </cell>
          <cell r="F328" t="str">
            <v>02 20</v>
          </cell>
        </row>
        <row r="329">
          <cell r="E329" t="str">
            <v>tucholski</v>
          </cell>
          <cell r="F329" t="str">
            <v>04 16</v>
          </cell>
        </row>
        <row r="330">
          <cell r="E330" t="str">
            <v>turecki</v>
          </cell>
          <cell r="F330" t="str">
            <v>30 27</v>
          </cell>
        </row>
        <row r="331">
          <cell r="E331" t="str">
            <v>m. Tychy</v>
          </cell>
          <cell r="F331" t="str">
            <v>24 77</v>
          </cell>
        </row>
        <row r="332">
          <cell r="E332" t="str">
            <v>tyski</v>
          </cell>
          <cell r="F332" t="str">
            <v>24 14</v>
          </cell>
        </row>
        <row r="333">
          <cell r="E333" t="str">
            <v>wadowicki</v>
          </cell>
          <cell r="F333" t="str">
            <v>12 18</v>
          </cell>
        </row>
        <row r="334">
          <cell r="E334" t="str">
            <v>wałbrzyski</v>
          </cell>
          <cell r="F334" t="str">
            <v>02 21</v>
          </cell>
        </row>
        <row r="335">
          <cell r="E335" t="str">
            <v>wałecki</v>
          </cell>
          <cell r="F335" t="str">
            <v>32 17</v>
          </cell>
        </row>
        <row r="336">
          <cell r="E336" t="str">
            <v>m. Warszawa</v>
          </cell>
          <cell r="F336" t="str">
            <v>14 65</v>
          </cell>
        </row>
        <row r="337">
          <cell r="E337" t="str">
            <v>warszawski zachodni</v>
          </cell>
          <cell r="F337" t="str">
            <v>14 32</v>
          </cell>
        </row>
        <row r="338">
          <cell r="E338" t="str">
            <v>wąbrzeski</v>
          </cell>
          <cell r="F338" t="str">
            <v>04 17</v>
          </cell>
        </row>
        <row r="339">
          <cell r="E339" t="str">
            <v>wągrowiecki</v>
          </cell>
          <cell r="F339" t="str">
            <v>30 28</v>
          </cell>
        </row>
        <row r="340">
          <cell r="E340" t="str">
            <v>wejherowski</v>
          </cell>
          <cell r="F340" t="str">
            <v>22 15</v>
          </cell>
        </row>
        <row r="341">
          <cell r="E341" t="str">
            <v>węgorzewski</v>
          </cell>
          <cell r="F341" t="str">
            <v>28 19</v>
          </cell>
        </row>
        <row r="342">
          <cell r="E342" t="str">
            <v>węgrowski</v>
          </cell>
          <cell r="F342" t="str">
            <v>14 33</v>
          </cell>
        </row>
        <row r="343">
          <cell r="E343" t="str">
            <v>wielicki</v>
          </cell>
          <cell r="F343" t="str">
            <v>12 19</v>
          </cell>
        </row>
        <row r="344">
          <cell r="E344" t="str">
            <v>wieluński</v>
          </cell>
          <cell r="F344" t="str">
            <v>10 17</v>
          </cell>
        </row>
        <row r="345">
          <cell r="E345" t="str">
            <v>wieruszowski</v>
          </cell>
          <cell r="F345" t="str">
            <v>10 18</v>
          </cell>
        </row>
        <row r="346">
          <cell r="E346" t="str">
            <v>m. Włocławek</v>
          </cell>
          <cell r="F346" t="str">
            <v>04 64</v>
          </cell>
        </row>
        <row r="347">
          <cell r="E347" t="str">
            <v>włocławski</v>
          </cell>
          <cell r="F347" t="str">
            <v>04 18</v>
          </cell>
        </row>
        <row r="348">
          <cell r="E348" t="str">
            <v>włodawski</v>
          </cell>
          <cell r="F348" t="str">
            <v>06 19</v>
          </cell>
        </row>
        <row r="349">
          <cell r="E349" t="str">
            <v>włoszczowski</v>
          </cell>
          <cell r="F349" t="str">
            <v>26 13</v>
          </cell>
        </row>
        <row r="350">
          <cell r="E350" t="str">
            <v>wodzisławski</v>
          </cell>
          <cell r="F350" t="str">
            <v>24 15</v>
          </cell>
        </row>
        <row r="351">
          <cell r="E351" t="str">
            <v>wolsztyński</v>
          </cell>
          <cell r="F351" t="str">
            <v>30 29</v>
          </cell>
        </row>
        <row r="352">
          <cell r="E352" t="str">
            <v>wołomiński</v>
          </cell>
          <cell r="F352" t="str">
            <v>14 34</v>
          </cell>
        </row>
        <row r="353">
          <cell r="E353" t="str">
            <v>wołowski</v>
          </cell>
          <cell r="F353" t="str">
            <v>02 22</v>
          </cell>
        </row>
        <row r="354">
          <cell r="E354" t="str">
            <v>m. Wrocław</v>
          </cell>
          <cell r="F354" t="str">
            <v>02 64</v>
          </cell>
        </row>
        <row r="355">
          <cell r="E355" t="str">
            <v>wrocławski</v>
          </cell>
          <cell r="F355" t="str">
            <v>02 23</v>
          </cell>
        </row>
        <row r="356">
          <cell r="E356" t="str">
            <v>wrzesiński</v>
          </cell>
          <cell r="F356" t="str">
            <v>30 30</v>
          </cell>
        </row>
        <row r="357">
          <cell r="E357" t="str">
            <v>wschowski</v>
          </cell>
          <cell r="F357" t="str">
            <v>08 12</v>
          </cell>
        </row>
        <row r="358">
          <cell r="E358" t="str">
            <v>wysokomazowiecki</v>
          </cell>
          <cell r="F358" t="str">
            <v>20 13</v>
          </cell>
        </row>
        <row r="359">
          <cell r="E359" t="str">
            <v>wyszkowski</v>
          </cell>
          <cell r="F359" t="str">
            <v>14 35</v>
          </cell>
        </row>
        <row r="360">
          <cell r="E360" t="str">
            <v>m. Zabrze</v>
          </cell>
          <cell r="F360" t="str">
            <v>24 78</v>
          </cell>
        </row>
        <row r="361">
          <cell r="E361" t="str">
            <v>zambrowski</v>
          </cell>
          <cell r="F361" t="str">
            <v>20 14</v>
          </cell>
        </row>
        <row r="362">
          <cell r="E362" t="str">
            <v>zamojski</v>
          </cell>
          <cell r="F362" t="str">
            <v>06 20</v>
          </cell>
        </row>
        <row r="363">
          <cell r="E363" t="str">
            <v>m. Zamość</v>
          </cell>
          <cell r="F363" t="str">
            <v>06 64</v>
          </cell>
        </row>
        <row r="364">
          <cell r="E364" t="str">
            <v>zawierciański</v>
          </cell>
          <cell r="F364" t="str">
            <v>24 16</v>
          </cell>
        </row>
        <row r="365">
          <cell r="E365" t="str">
            <v>ząbkowicki</v>
          </cell>
          <cell r="F365" t="str">
            <v>02 24</v>
          </cell>
        </row>
        <row r="366">
          <cell r="E366" t="str">
            <v>zduńskowolski</v>
          </cell>
          <cell r="F366" t="str">
            <v>10 19</v>
          </cell>
        </row>
        <row r="367">
          <cell r="E367" t="str">
            <v>zgierski</v>
          </cell>
          <cell r="F367" t="str">
            <v>10 20</v>
          </cell>
        </row>
        <row r="368">
          <cell r="E368" t="str">
            <v>zgorzelecki</v>
          </cell>
          <cell r="F368" t="str">
            <v>02 25</v>
          </cell>
        </row>
        <row r="369">
          <cell r="E369" t="str">
            <v>m. Zielona Góra</v>
          </cell>
          <cell r="F369" t="str">
            <v>08 62</v>
          </cell>
        </row>
        <row r="370">
          <cell r="E370" t="str">
            <v>zielonogórski</v>
          </cell>
          <cell r="F370" t="str">
            <v>08 09</v>
          </cell>
        </row>
        <row r="371">
          <cell r="E371" t="str">
            <v>złotoryjski</v>
          </cell>
          <cell r="F371" t="str">
            <v>02 26</v>
          </cell>
        </row>
        <row r="372">
          <cell r="E372" t="str">
            <v>złotowski</v>
          </cell>
          <cell r="F372" t="str">
            <v>30 31</v>
          </cell>
        </row>
        <row r="373">
          <cell r="E373" t="str">
            <v>zwoleński</v>
          </cell>
          <cell r="F373" t="str">
            <v>14 36</v>
          </cell>
        </row>
        <row r="374">
          <cell r="E374" t="str">
            <v>żagański</v>
          </cell>
          <cell r="F374" t="str">
            <v>08 10</v>
          </cell>
        </row>
        <row r="375">
          <cell r="E375" t="str">
            <v>żarski</v>
          </cell>
          <cell r="F375" t="str">
            <v>08 11</v>
          </cell>
        </row>
        <row r="376">
          <cell r="E376" t="str">
            <v>żniński</v>
          </cell>
          <cell r="F376" t="str">
            <v>04 19</v>
          </cell>
        </row>
        <row r="377">
          <cell r="E377" t="str">
            <v>m. Żory</v>
          </cell>
          <cell r="F377" t="str">
            <v>24 79</v>
          </cell>
        </row>
        <row r="378">
          <cell r="E378" t="str">
            <v>żuromiński</v>
          </cell>
          <cell r="F378" t="str">
            <v>14 37</v>
          </cell>
        </row>
        <row r="379">
          <cell r="E379" t="str">
            <v>żyrardowski</v>
          </cell>
          <cell r="F379" t="str">
            <v>14 38</v>
          </cell>
        </row>
        <row r="380">
          <cell r="E380" t="str">
            <v>żywiecki</v>
          </cell>
          <cell r="F380" t="str">
            <v>24 17</v>
          </cell>
        </row>
      </sheetData>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je o Planie działań"/>
      <sheetName val="PI 2.c"/>
      <sheetName val="PI 8vi"/>
      <sheetName val="PI 9a"/>
      <sheetName val="PI 9iv"/>
      <sheetName val="PI 10ii"/>
      <sheetName val="PI 10iii"/>
      <sheetName val="Tab. wskaźników i finansowa"/>
      <sheetName val="załącznik nr 1"/>
      <sheetName val="słownik"/>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
          <cell r="B2">
            <v>2015</v>
          </cell>
          <cell r="D2" t="str">
            <v>styczeń</v>
          </cell>
          <cell r="W2" t="str">
            <v>Wiedza Edukacja Rozwój</v>
          </cell>
        </row>
        <row r="3">
          <cell r="B3">
            <v>2016</v>
          </cell>
          <cell r="D3" t="str">
            <v>luty</v>
          </cell>
          <cell r="W3" t="str">
            <v xml:space="preserve">Infrastruktura i Środowisko </v>
          </cell>
        </row>
        <row r="4">
          <cell r="B4">
            <v>2017</v>
          </cell>
          <cell r="D4" t="str">
            <v>marzec</v>
          </cell>
          <cell r="W4" t="str">
            <v>Województwa Dolnośląskiego</v>
          </cell>
        </row>
        <row r="5">
          <cell r="B5">
            <v>2018</v>
          </cell>
          <cell r="D5" t="str">
            <v>kwiecień</v>
          </cell>
          <cell r="W5" t="str">
            <v>Województwa Kujawsko - Pomorskiego</v>
          </cell>
        </row>
        <row r="6">
          <cell r="B6">
            <v>2019</v>
          </cell>
          <cell r="D6" t="str">
            <v>maj</v>
          </cell>
          <cell r="W6" t="str">
            <v>Województwa Lubelskiego</v>
          </cell>
        </row>
        <row r="7">
          <cell r="B7">
            <v>2020</v>
          </cell>
          <cell r="D7" t="str">
            <v>czerwiec</v>
          </cell>
          <cell r="W7" t="str">
            <v>Województwa Lubuskiego</v>
          </cell>
        </row>
        <row r="8">
          <cell r="B8">
            <v>2021</v>
          </cell>
          <cell r="D8" t="str">
            <v>lipiec</v>
          </cell>
          <cell r="W8" t="str">
            <v>Województwa Łódzkiego</v>
          </cell>
        </row>
        <row r="9">
          <cell r="B9">
            <v>2022</v>
          </cell>
          <cell r="D9" t="str">
            <v>sierpień</v>
          </cell>
          <cell r="W9" t="str">
            <v>Województwa Małopolskiego</v>
          </cell>
        </row>
        <row r="10">
          <cell r="B10">
            <v>2023</v>
          </cell>
          <cell r="D10" t="str">
            <v>wrzesień</v>
          </cell>
          <cell r="W10" t="str">
            <v>Województwa Mazowieckiego</v>
          </cell>
        </row>
        <row r="11">
          <cell r="D11" t="str">
            <v>październik</v>
          </cell>
          <cell r="W11" t="str">
            <v>Województwa Opolskiego</v>
          </cell>
        </row>
        <row r="12">
          <cell r="D12" t="str">
            <v>listopad</v>
          </cell>
          <cell r="W12" t="str">
            <v>Województwa Podkarpackiego</v>
          </cell>
        </row>
        <row r="13">
          <cell r="D13" t="str">
            <v>grudzień</v>
          </cell>
          <cell r="W13" t="str">
            <v>Województwa Podlaskiego</v>
          </cell>
        </row>
        <row r="14">
          <cell r="D14" t="str">
            <v>kwartał 1</v>
          </cell>
          <cell r="W14" t="str">
            <v>Województwa Pomorskiego</v>
          </cell>
        </row>
        <row r="15">
          <cell r="D15" t="str">
            <v>kwartał 2</v>
          </cell>
          <cell r="W15" t="str">
            <v>Województwa Śląskiego</v>
          </cell>
        </row>
        <row r="16">
          <cell r="D16" t="str">
            <v>kwartał 3</v>
          </cell>
          <cell r="W16" t="str">
            <v>Województwa Świętokrzyskiego</v>
          </cell>
        </row>
        <row r="17">
          <cell r="D17" t="str">
            <v>kwartał 4</v>
          </cell>
          <cell r="W17" t="str">
            <v>Województwa Warmińsko - Mazurskiego</v>
          </cell>
        </row>
        <row r="18">
          <cell r="W18" t="str">
            <v>Województwa Wielkopolskiego</v>
          </cell>
        </row>
        <row r="19">
          <cell r="W19" t="str">
            <v>Województwa Zachodniopomorskiego</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N86"/>
  <sheetViews>
    <sheetView view="pageBreakPreview" topLeftCell="A46" zoomScale="85" zoomScaleNormal="100" zoomScaleSheetLayoutView="85" workbookViewId="0">
      <selection activeCell="F2" sqref="F2:J2"/>
    </sheetView>
  </sheetViews>
  <sheetFormatPr defaultColWidth="9.140625" defaultRowHeight="12.75" x14ac:dyDescent="0.2"/>
  <cols>
    <col min="1" max="1" width="12.85546875" style="1" customWidth="1"/>
    <col min="2" max="2" width="8.42578125" style="1" customWidth="1"/>
    <col min="3" max="3" width="7.42578125" style="1" customWidth="1"/>
    <col min="4" max="5" width="11.85546875" style="1" customWidth="1"/>
    <col min="6" max="6" width="31.28515625" style="1" customWidth="1"/>
    <col min="7" max="7" width="16.85546875" style="1" customWidth="1"/>
    <col min="8" max="8" width="12.42578125" style="1" customWidth="1"/>
    <col min="9" max="9" width="9.5703125" style="1" customWidth="1"/>
    <col min="10" max="10" width="9.140625" style="1"/>
    <col min="11" max="12" width="9.140625" style="1" customWidth="1"/>
    <col min="13" max="13" width="17.85546875" style="1" customWidth="1"/>
    <col min="14" max="14" width="12.7109375" style="1" bestFit="1" customWidth="1"/>
    <col min="15" max="15" width="9.140625" style="1" customWidth="1"/>
    <col min="16" max="16" width="108.140625" style="1" customWidth="1"/>
    <col min="17" max="16384" width="9.140625" style="1"/>
  </cols>
  <sheetData>
    <row r="1" spans="1:14" ht="45" customHeight="1" x14ac:dyDescent="0.2">
      <c r="A1" s="150" t="s">
        <v>1549</v>
      </c>
      <c r="B1" s="151"/>
      <c r="C1" s="151"/>
      <c r="D1" s="151"/>
      <c r="E1" s="151"/>
      <c r="F1" s="151"/>
      <c r="G1" s="151"/>
      <c r="H1" s="151"/>
      <c r="I1" s="151"/>
      <c r="J1" s="152"/>
    </row>
    <row r="2" spans="1:14" ht="30" customHeight="1" thickBot="1" x14ac:dyDescent="0.25">
      <c r="A2" s="170" t="s">
        <v>12</v>
      </c>
      <c r="B2" s="171"/>
      <c r="C2" s="171"/>
      <c r="D2" s="171"/>
      <c r="E2" s="172"/>
      <c r="F2" s="173" t="s">
        <v>2067</v>
      </c>
      <c r="G2" s="174"/>
      <c r="H2" s="174"/>
      <c r="I2" s="174"/>
      <c r="J2" s="175"/>
    </row>
    <row r="3" spans="1:14" ht="15" customHeight="1" thickBot="1" x14ac:dyDescent="0.25">
      <c r="A3" s="161"/>
      <c r="B3" s="161"/>
      <c r="C3" s="161"/>
      <c r="D3" s="161"/>
      <c r="E3" s="161"/>
      <c r="F3" s="161"/>
      <c r="G3" s="161"/>
      <c r="H3" s="161"/>
      <c r="I3" s="161"/>
      <c r="J3" s="161"/>
    </row>
    <row r="4" spans="1:14" ht="30" customHeight="1" x14ac:dyDescent="0.2">
      <c r="A4" s="153" t="s">
        <v>0</v>
      </c>
      <c r="B4" s="154"/>
      <c r="C4" s="154"/>
      <c r="D4" s="154"/>
      <c r="E4" s="154"/>
      <c r="F4" s="154"/>
      <c r="G4" s="154"/>
      <c r="H4" s="154"/>
      <c r="I4" s="154"/>
      <c r="J4" s="155"/>
    </row>
    <row r="5" spans="1:14" ht="30" customHeight="1" x14ac:dyDescent="0.2">
      <c r="A5" s="162" t="s">
        <v>11</v>
      </c>
      <c r="B5" s="163"/>
      <c r="C5" s="163"/>
      <c r="D5" s="163"/>
      <c r="E5" s="164" t="s">
        <v>14</v>
      </c>
      <c r="F5" s="165"/>
      <c r="G5" s="165"/>
      <c r="H5" s="165"/>
      <c r="I5" s="165"/>
      <c r="J5" s="166"/>
    </row>
    <row r="6" spans="1:14" ht="45" customHeight="1" x14ac:dyDescent="0.2">
      <c r="A6" s="162" t="s">
        <v>16</v>
      </c>
      <c r="B6" s="163"/>
      <c r="C6" s="163"/>
      <c r="D6" s="163"/>
      <c r="E6" s="167" t="s">
        <v>1659</v>
      </c>
      <c r="F6" s="168"/>
      <c r="G6" s="168"/>
      <c r="H6" s="168"/>
      <c r="I6" s="168"/>
      <c r="J6" s="169"/>
    </row>
    <row r="7" spans="1:14" ht="54.75" customHeight="1" thickBot="1" x14ac:dyDescent="0.25">
      <c r="A7" s="156" t="s">
        <v>2</v>
      </c>
      <c r="B7" s="157"/>
      <c r="C7" s="157"/>
      <c r="D7" s="157"/>
      <c r="E7" s="158" t="s">
        <v>2001</v>
      </c>
      <c r="F7" s="159"/>
      <c r="G7" s="159"/>
      <c r="H7" s="159"/>
      <c r="I7" s="159"/>
      <c r="J7" s="160"/>
    </row>
    <row r="8" spans="1:14" s="2" customFormat="1" ht="15" customHeight="1" thickBot="1" x14ac:dyDescent="0.25">
      <c r="A8" s="135"/>
      <c r="B8" s="135"/>
      <c r="C8" s="135"/>
      <c r="D8" s="135"/>
      <c r="E8" s="135"/>
      <c r="F8" s="135"/>
      <c r="G8" s="135"/>
      <c r="H8" s="135"/>
      <c r="I8" s="135"/>
      <c r="J8" s="135"/>
    </row>
    <row r="9" spans="1:14" s="2" customFormat="1" ht="30" customHeight="1" x14ac:dyDescent="0.2">
      <c r="A9" s="147" t="s">
        <v>4</v>
      </c>
      <c r="B9" s="148"/>
      <c r="C9" s="148"/>
      <c r="D9" s="148"/>
      <c r="E9" s="148"/>
      <c r="F9" s="148"/>
      <c r="G9" s="148"/>
      <c r="H9" s="148"/>
      <c r="I9" s="148"/>
      <c r="J9" s="149"/>
    </row>
    <row r="10" spans="1:14" ht="30" customHeight="1" x14ac:dyDescent="0.2">
      <c r="A10" s="145" t="s">
        <v>3</v>
      </c>
      <c r="B10" s="136" t="s">
        <v>5</v>
      </c>
      <c r="C10" s="136"/>
      <c r="D10" s="137" t="s">
        <v>1</v>
      </c>
      <c r="E10" s="140" t="s">
        <v>6</v>
      </c>
      <c r="F10" s="141"/>
      <c r="G10" s="136" t="s">
        <v>17</v>
      </c>
      <c r="H10" s="136"/>
      <c r="I10" s="136" t="s">
        <v>9</v>
      </c>
      <c r="J10" s="138"/>
    </row>
    <row r="11" spans="1:14" ht="49.5" customHeight="1" x14ac:dyDescent="0.2">
      <c r="A11" s="146"/>
      <c r="B11" s="137"/>
      <c r="C11" s="137"/>
      <c r="D11" s="144"/>
      <c r="E11" s="142"/>
      <c r="F11" s="143"/>
      <c r="G11" s="15" t="s">
        <v>7</v>
      </c>
      <c r="H11" s="15" t="s">
        <v>8</v>
      </c>
      <c r="I11" s="137"/>
      <c r="J11" s="139"/>
    </row>
    <row r="12" spans="1:14" ht="49.5" customHeight="1" x14ac:dyDescent="0.2">
      <c r="A12" s="14" t="s">
        <v>18</v>
      </c>
      <c r="B12" s="129" t="s">
        <v>2026</v>
      </c>
      <c r="C12" s="130"/>
      <c r="D12" s="53" t="s">
        <v>2027</v>
      </c>
      <c r="E12" s="131" t="s">
        <v>1996</v>
      </c>
      <c r="F12" s="132"/>
      <c r="G12" s="19">
        <v>4.0599999999999996</v>
      </c>
      <c r="H12" s="35">
        <v>3.01</v>
      </c>
      <c r="I12" s="133" t="s">
        <v>1879</v>
      </c>
      <c r="J12" s="134"/>
    </row>
    <row r="13" spans="1:14" x14ac:dyDescent="0.2">
      <c r="A13" s="1" t="s">
        <v>1926</v>
      </c>
      <c r="G13" s="17"/>
    </row>
    <row r="14" spans="1:14" ht="11.25" customHeight="1" x14ac:dyDescent="0.2">
      <c r="A14" s="127"/>
      <c r="B14" s="127"/>
      <c r="C14" s="127"/>
      <c r="D14" s="127"/>
      <c r="E14" s="127"/>
      <c r="F14" s="127"/>
      <c r="G14" s="127"/>
      <c r="H14" s="127"/>
      <c r="I14" s="127"/>
      <c r="J14" s="127"/>
      <c r="N14" s="17"/>
    </row>
    <row r="15" spans="1:14" ht="15" customHeight="1" x14ac:dyDescent="0.2">
      <c r="E15" s="11"/>
      <c r="F15" s="12"/>
      <c r="G15" s="12"/>
      <c r="H15" s="13"/>
    </row>
    <row r="16" spans="1:14" ht="15" customHeight="1" x14ac:dyDescent="0.2">
      <c r="E16" s="5"/>
      <c r="F16" s="6"/>
      <c r="G16" s="18"/>
      <c r="H16" s="7"/>
    </row>
    <row r="17" spans="5:8" ht="15" customHeight="1" x14ac:dyDescent="0.2">
      <c r="E17" s="5"/>
      <c r="F17" s="6"/>
      <c r="G17" s="6"/>
      <c r="H17" s="7"/>
    </row>
    <row r="18" spans="5:8" ht="15" customHeight="1" x14ac:dyDescent="0.2">
      <c r="E18" s="5"/>
      <c r="F18" s="6"/>
      <c r="G18" s="6"/>
      <c r="H18" s="7"/>
    </row>
    <row r="19" spans="5:8" ht="15" customHeight="1" x14ac:dyDescent="0.2">
      <c r="E19" s="5"/>
      <c r="F19" s="6"/>
      <c r="G19" s="6"/>
      <c r="H19" s="7"/>
    </row>
    <row r="20" spans="5:8" ht="27" customHeight="1" thickBot="1" x14ac:dyDescent="0.25">
      <c r="E20" s="8"/>
      <c r="F20" s="9"/>
      <c r="G20" s="9"/>
      <c r="H20" s="10"/>
    </row>
    <row r="23" spans="5:8" ht="12.75" customHeight="1" x14ac:dyDescent="0.2">
      <c r="E23" s="128" t="s">
        <v>15</v>
      </c>
      <c r="F23" s="128"/>
      <c r="G23" s="128"/>
      <c r="H23" s="128"/>
    </row>
    <row r="24" spans="5:8" x14ac:dyDescent="0.2">
      <c r="E24" s="128"/>
      <c r="F24" s="128"/>
      <c r="G24" s="128"/>
      <c r="H24" s="128"/>
    </row>
    <row r="25" spans="5:8" x14ac:dyDescent="0.2">
      <c r="E25" s="128"/>
      <c r="F25" s="128"/>
      <c r="G25" s="128"/>
      <c r="H25" s="128"/>
    </row>
    <row r="80" spans="11:11" x14ac:dyDescent="0.2">
      <c r="K80" s="3"/>
    </row>
    <row r="81" spans="11:11" x14ac:dyDescent="0.2">
      <c r="K81" s="3"/>
    </row>
    <row r="82" spans="11:11" x14ac:dyDescent="0.2">
      <c r="K82" s="4"/>
    </row>
    <row r="83" spans="11:11" x14ac:dyDescent="0.2">
      <c r="K83" s="4"/>
    </row>
    <row r="84" spans="11:11" x14ac:dyDescent="0.2">
      <c r="K84" s="4"/>
    </row>
    <row r="85" spans="11:11" x14ac:dyDescent="0.2">
      <c r="K85" s="4"/>
    </row>
    <row r="86" spans="11:11" x14ac:dyDescent="0.2">
      <c r="K86" s="4"/>
    </row>
  </sheetData>
  <mergeCells count="24">
    <mergeCell ref="A1:J1"/>
    <mergeCell ref="A4:J4"/>
    <mergeCell ref="A7:D7"/>
    <mergeCell ref="E7:J7"/>
    <mergeCell ref="A3:J3"/>
    <mergeCell ref="A5:D5"/>
    <mergeCell ref="E5:J5"/>
    <mergeCell ref="A6:D6"/>
    <mergeCell ref="E6:J6"/>
    <mergeCell ref="A2:E2"/>
    <mergeCell ref="F2:J2"/>
    <mergeCell ref="A8:J8"/>
    <mergeCell ref="B10:C11"/>
    <mergeCell ref="I10:J11"/>
    <mergeCell ref="E10:F11"/>
    <mergeCell ref="D10:D11"/>
    <mergeCell ref="G10:H10"/>
    <mergeCell ref="A10:A11"/>
    <mergeCell ref="A9:J9"/>
    <mergeCell ref="A14:J14"/>
    <mergeCell ref="E23:H25"/>
    <mergeCell ref="B12:C12"/>
    <mergeCell ref="E12:F12"/>
    <mergeCell ref="I12:J12"/>
  </mergeCells>
  <dataValidations count="2">
    <dataValidation type="list" allowBlank="1" showInputMessage="1" showErrorMessage="1" prompt="wybierz Program z listy" sqref="E5:J5">
      <formula1>Programy</formula1>
    </dataValidation>
    <dataValidation type="list" allowBlank="1" showInputMessage="1" showErrorMessage="1" prompt="wybierz PI" sqref="A12">
      <formula1>skroty_PI</formula1>
    </dataValidation>
  </dataValidations>
  <pageMargins left="0.70866141732283472" right="0.70866141732283472" top="0.74803149606299213" bottom="0.74803149606299213" header="0.31496062992125984" footer="0.31496062992125984"/>
  <pageSetup paperSize="9" scale="66" fitToHeight="0" orientation="portrait" cellComments="asDisplayed" horizontalDpi="4294967293" vertic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45"/>
  <sheetViews>
    <sheetView view="pageBreakPreview" zoomScale="85" zoomScaleNormal="100" zoomScaleSheetLayoutView="85" workbookViewId="0">
      <selection activeCell="C2" sqref="C2:E2"/>
    </sheetView>
  </sheetViews>
  <sheetFormatPr defaultColWidth="9.140625" defaultRowHeight="12.75" x14ac:dyDescent="0.2"/>
  <cols>
    <col min="1" max="1" width="5.140625" style="50"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178" t="s">
        <v>1550</v>
      </c>
      <c r="B1" s="179"/>
      <c r="C1" s="180"/>
      <c r="D1" s="180"/>
      <c r="E1" s="181"/>
    </row>
    <row r="2" spans="1:5" ht="94.5" customHeight="1" x14ac:dyDescent="0.2">
      <c r="A2" s="182">
        <v>1</v>
      </c>
      <c r="B2" s="36" t="s">
        <v>1551</v>
      </c>
      <c r="C2" s="183" t="s">
        <v>2066</v>
      </c>
      <c r="D2" s="184"/>
      <c r="E2" s="185"/>
    </row>
    <row r="3" spans="1:5" ht="40.5" customHeight="1" thickBot="1" x14ac:dyDescent="0.25">
      <c r="A3" s="182"/>
      <c r="B3" s="36" t="s">
        <v>1552</v>
      </c>
      <c r="C3" s="186" t="s">
        <v>1553</v>
      </c>
      <c r="D3" s="187"/>
      <c r="E3" s="188"/>
    </row>
    <row r="4" spans="1:5" ht="15" customHeight="1" thickBot="1" x14ac:dyDescent="0.25">
      <c r="A4" s="189"/>
      <c r="B4" s="189"/>
      <c r="C4" s="190"/>
      <c r="D4" s="190"/>
      <c r="E4" s="190"/>
    </row>
    <row r="5" spans="1:5" ht="24.95" customHeight="1" thickBot="1" x14ac:dyDescent="0.25">
      <c r="A5" s="37">
        <v>2</v>
      </c>
      <c r="B5" s="191" t="s">
        <v>1554</v>
      </c>
      <c r="C5" s="192"/>
      <c r="D5" s="192"/>
      <c r="E5" s="193"/>
    </row>
    <row r="6" spans="1:5" ht="60.75" customHeight="1" x14ac:dyDescent="0.2">
      <c r="A6" s="38" t="s">
        <v>13</v>
      </c>
      <c r="B6" s="39" t="s">
        <v>1555</v>
      </c>
      <c r="C6" s="39" t="s">
        <v>1556</v>
      </c>
      <c r="D6" s="39" t="s">
        <v>1557</v>
      </c>
      <c r="E6" s="40" t="s">
        <v>1558</v>
      </c>
    </row>
    <row r="7" spans="1:5" ht="106.5" customHeight="1" x14ac:dyDescent="0.2">
      <c r="A7" s="41">
        <v>1</v>
      </c>
      <c r="B7" s="42" t="s">
        <v>1559</v>
      </c>
      <c r="C7" s="43" t="s">
        <v>1560</v>
      </c>
      <c r="D7" s="44" t="s">
        <v>1561</v>
      </c>
      <c r="E7" s="45" t="s">
        <v>1562</v>
      </c>
    </row>
    <row r="8" spans="1:5" ht="15" customHeight="1" thickBot="1" x14ac:dyDescent="0.25">
      <c r="A8" s="194"/>
      <c r="B8" s="194"/>
      <c r="C8" s="194"/>
      <c r="D8" s="194"/>
      <c r="E8" s="194"/>
    </row>
    <row r="9" spans="1:5" ht="24.95" customHeight="1" thickBot="1" x14ac:dyDescent="0.25">
      <c r="A9" s="37">
        <v>3</v>
      </c>
      <c r="B9" s="191" t="s">
        <v>1563</v>
      </c>
      <c r="C9" s="192"/>
      <c r="D9" s="192"/>
      <c r="E9" s="193"/>
    </row>
    <row r="10" spans="1:5" ht="30" customHeight="1" x14ac:dyDescent="0.2">
      <c r="A10" s="46" t="s">
        <v>13</v>
      </c>
      <c r="B10" s="195" t="s">
        <v>1556</v>
      </c>
      <c r="C10" s="196"/>
      <c r="D10" s="39" t="s">
        <v>1557</v>
      </c>
      <c r="E10" s="47" t="s">
        <v>1564</v>
      </c>
    </row>
    <row r="11" spans="1:5" ht="56.25" customHeight="1" x14ac:dyDescent="0.2">
      <c r="A11" s="41">
        <v>1</v>
      </c>
      <c r="B11" s="176" t="s">
        <v>1565</v>
      </c>
      <c r="C11" s="177"/>
      <c r="D11" s="44" t="s">
        <v>1566</v>
      </c>
      <c r="E11" s="45" t="s">
        <v>1567</v>
      </c>
    </row>
    <row r="12" spans="1:5" ht="68.25" customHeight="1" x14ac:dyDescent="0.2">
      <c r="A12" s="41">
        <v>2</v>
      </c>
      <c r="B12" s="176" t="s">
        <v>1568</v>
      </c>
      <c r="C12" s="177"/>
      <c r="D12" s="44" t="s">
        <v>1569</v>
      </c>
      <c r="E12" s="45" t="s">
        <v>1570</v>
      </c>
    </row>
    <row r="13" spans="1:5" ht="74.25" customHeight="1" x14ac:dyDescent="0.2">
      <c r="A13" s="41">
        <v>3</v>
      </c>
      <c r="B13" s="176" t="s">
        <v>1571</v>
      </c>
      <c r="C13" s="177"/>
      <c r="D13" s="44" t="s">
        <v>1572</v>
      </c>
      <c r="E13" s="45" t="s">
        <v>1573</v>
      </c>
    </row>
    <row r="14" spans="1:5" ht="74.25" customHeight="1" x14ac:dyDescent="0.2">
      <c r="A14" s="41">
        <v>4</v>
      </c>
      <c r="B14" s="176" t="s">
        <v>1574</v>
      </c>
      <c r="C14" s="177"/>
      <c r="D14" s="44" t="s">
        <v>1575</v>
      </c>
      <c r="E14" s="45" t="s">
        <v>1576</v>
      </c>
    </row>
    <row r="15" spans="1:5" ht="156.75" customHeight="1" x14ac:dyDescent="0.2">
      <c r="A15" s="41">
        <v>5</v>
      </c>
      <c r="B15" s="176" t="s">
        <v>1577</v>
      </c>
      <c r="C15" s="177"/>
      <c r="D15" s="44" t="s">
        <v>1578</v>
      </c>
      <c r="E15" s="45" t="s">
        <v>1579</v>
      </c>
    </row>
    <row r="16" spans="1:5" ht="164.25" customHeight="1" x14ac:dyDescent="0.2">
      <c r="A16" s="41">
        <v>6</v>
      </c>
      <c r="B16" s="176" t="s">
        <v>1580</v>
      </c>
      <c r="C16" s="177"/>
      <c r="D16" s="44" t="s">
        <v>1581</v>
      </c>
      <c r="E16" s="45" t="s">
        <v>1582</v>
      </c>
    </row>
    <row r="17" spans="1:5" ht="120.75" customHeight="1" x14ac:dyDescent="0.2">
      <c r="A17" s="41">
        <v>7</v>
      </c>
      <c r="B17" s="176" t="s">
        <v>1583</v>
      </c>
      <c r="C17" s="177"/>
      <c r="D17" s="44" t="s">
        <v>1584</v>
      </c>
      <c r="E17" s="45" t="s">
        <v>1585</v>
      </c>
    </row>
    <row r="18" spans="1:5" ht="66.75" customHeight="1" x14ac:dyDescent="0.2">
      <c r="A18" s="41">
        <v>8</v>
      </c>
      <c r="B18" s="176" t="s">
        <v>1586</v>
      </c>
      <c r="C18" s="177"/>
      <c r="D18" s="44" t="s">
        <v>1587</v>
      </c>
      <c r="E18" s="45" t="s">
        <v>1588</v>
      </c>
    </row>
    <row r="19" spans="1:5" ht="87.75" customHeight="1" x14ac:dyDescent="0.2">
      <c r="A19" s="41">
        <v>9</v>
      </c>
      <c r="B19" s="176" t="s">
        <v>1589</v>
      </c>
      <c r="C19" s="177"/>
      <c r="D19" s="44" t="s">
        <v>1590</v>
      </c>
      <c r="E19" s="45" t="s">
        <v>1591</v>
      </c>
    </row>
    <row r="20" spans="1:5" ht="63" customHeight="1" x14ac:dyDescent="0.2">
      <c r="A20" s="41">
        <v>10</v>
      </c>
      <c r="B20" s="176" t="s">
        <v>1592</v>
      </c>
      <c r="C20" s="177"/>
      <c r="D20" s="44" t="s">
        <v>1593</v>
      </c>
      <c r="E20" s="45" t="s">
        <v>1594</v>
      </c>
    </row>
    <row r="21" spans="1:5" ht="63" customHeight="1" x14ac:dyDescent="0.2">
      <c r="A21" s="41">
        <v>11</v>
      </c>
      <c r="B21" s="176" t="s">
        <v>1595</v>
      </c>
      <c r="C21" s="177"/>
      <c r="D21" s="44" t="s">
        <v>1596</v>
      </c>
      <c r="E21" s="45" t="s">
        <v>1597</v>
      </c>
    </row>
    <row r="22" spans="1:5" ht="138" customHeight="1" x14ac:dyDescent="0.2">
      <c r="A22" s="41">
        <v>12</v>
      </c>
      <c r="B22" s="176" t="s">
        <v>1577</v>
      </c>
      <c r="C22" s="177"/>
      <c r="D22" s="44" t="s">
        <v>1598</v>
      </c>
      <c r="E22" s="45" t="s">
        <v>1599</v>
      </c>
    </row>
    <row r="23" spans="1:5" ht="107.25" customHeight="1" x14ac:dyDescent="0.2">
      <c r="A23" s="41">
        <v>13</v>
      </c>
      <c r="B23" s="176" t="s">
        <v>1600</v>
      </c>
      <c r="C23" s="177"/>
      <c r="D23" s="44" t="s">
        <v>1601</v>
      </c>
      <c r="E23" s="45" t="s">
        <v>1602</v>
      </c>
    </row>
    <row r="24" spans="1:5" ht="146.25" customHeight="1" x14ac:dyDescent="0.2">
      <c r="A24" s="41">
        <v>14</v>
      </c>
      <c r="B24" s="176" t="s">
        <v>1603</v>
      </c>
      <c r="C24" s="177"/>
      <c r="D24" s="44" t="s">
        <v>1604</v>
      </c>
      <c r="E24" s="45" t="s">
        <v>1605</v>
      </c>
    </row>
    <row r="25" spans="1:5" ht="82.5" customHeight="1" x14ac:dyDescent="0.2">
      <c r="A25" s="41">
        <v>15</v>
      </c>
      <c r="B25" s="176" t="s">
        <v>1606</v>
      </c>
      <c r="C25" s="177"/>
      <c r="D25" s="44" t="s">
        <v>1607</v>
      </c>
      <c r="E25" s="45" t="s">
        <v>1608</v>
      </c>
    </row>
    <row r="26" spans="1:5" ht="93.75" customHeight="1" x14ac:dyDescent="0.2">
      <c r="A26" s="41">
        <v>16</v>
      </c>
      <c r="B26" s="176" t="s">
        <v>1609</v>
      </c>
      <c r="C26" s="177"/>
      <c r="D26" s="44" t="s">
        <v>1610</v>
      </c>
      <c r="E26" s="45" t="s">
        <v>1611</v>
      </c>
    </row>
    <row r="27" spans="1:5" ht="156" customHeight="1" x14ac:dyDescent="0.2">
      <c r="A27" s="41">
        <v>17</v>
      </c>
      <c r="B27" s="176" t="s">
        <v>1612</v>
      </c>
      <c r="C27" s="177"/>
      <c r="D27" s="44" t="s">
        <v>1613</v>
      </c>
      <c r="E27" s="45" t="s">
        <v>1614</v>
      </c>
    </row>
    <row r="28" spans="1:5" ht="56.25" customHeight="1" x14ac:dyDescent="0.2">
      <c r="A28" s="41">
        <v>18</v>
      </c>
      <c r="B28" s="176" t="s">
        <v>1615</v>
      </c>
      <c r="C28" s="177"/>
      <c r="D28" s="44" t="s">
        <v>1616</v>
      </c>
      <c r="E28" s="45" t="s">
        <v>1617</v>
      </c>
    </row>
    <row r="29" spans="1:5" ht="211.5" customHeight="1" x14ac:dyDescent="0.2">
      <c r="A29" s="41">
        <v>19</v>
      </c>
      <c r="B29" s="176" t="s">
        <v>1618</v>
      </c>
      <c r="C29" s="177"/>
      <c r="D29" s="44" t="s">
        <v>1619</v>
      </c>
      <c r="E29" s="45" t="s">
        <v>1620</v>
      </c>
    </row>
    <row r="30" spans="1:5" ht="136.5" customHeight="1" x14ac:dyDescent="0.2">
      <c r="A30" s="41">
        <v>20</v>
      </c>
      <c r="B30" s="176" t="s">
        <v>1621</v>
      </c>
      <c r="C30" s="177"/>
      <c r="D30" s="44" t="s">
        <v>1622</v>
      </c>
      <c r="E30" s="45" t="s">
        <v>1658</v>
      </c>
    </row>
    <row r="31" spans="1:5" ht="221.25" customHeight="1" x14ac:dyDescent="0.2">
      <c r="A31" s="41">
        <v>21</v>
      </c>
      <c r="B31" s="176" t="s">
        <v>1623</v>
      </c>
      <c r="C31" s="177"/>
      <c r="D31" s="44" t="s">
        <v>1624</v>
      </c>
      <c r="E31" s="45" t="s">
        <v>1625</v>
      </c>
    </row>
    <row r="32" spans="1:5" ht="78.75" customHeight="1" x14ac:dyDescent="0.2">
      <c r="A32" s="41">
        <v>22</v>
      </c>
      <c r="B32" s="176" t="s">
        <v>1626</v>
      </c>
      <c r="C32" s="177"/>
      <c r="D32" s="44" t="s">
        <v>1627</v>
      </c>
      <c r="E32" s="45" t="s">
        <v>1628</v>
      </c>
    </row>
    <row r="33" spans="1:5" ht="81" customHeight="1" x14ac:dyDescent="0.2">
      <c r="A33" s="41">
        <v>23</v>
      </c>
      <c r="B33" s="176" t="s">
        <v>1629</v>
      </c>
      <c r="C33" s="177"/>
      <c r="D33" s="44" t="s">
        <v>1630</v>
      </c>
      <c r="E33" s="45" t="s">
        <v>1631</v>
      </c>
    </row>
    <row r="34" spans="1:5" ht="82.5" customHeight="1" x14ac:dyDescent="0.2">
      <c r="A34" s="41">
        <v>24</v>
      </c>
      <c r="B34" s="197" t="s">
        <v>1632</v>
      </c>
      <c r="C34" s="197"/>
      <c r="D34" s="48" t="s">
        <v>1633</v>
      </c>
      <c r="E34" s="49" t="s">
        <v>1634</v>
      </c>
    </row>
    <row r="35" spans="1:5" ht="30" customHeight="1" x14ac:dyDescent="0.2"/>
    <row r="36" spans="1:5" ht="30" customHeight="1" x14ac:dyDescent="0.2"/>
    <row r="37" spans="1:5" ht="30" customHeight="1" x14ac:dyDescent="0.2"/>
    <row r="38" spans="1:5" ht="30" customHeight="1" x14ac:dyDescent="0.2"/>
    <row r="39" spans="1:5" ht="30" customHeight="1" x14ac:dyDescent="0.2"/>
    <row r="40" spans="1:5" s="50" customFormat="1" ht="30" customHeight="1" x14ac:dyDescent="0.2">
      <c r="B40" s="1"/>
      <c r="C40" s="1"/>
      <c r="D40" s="1"/>
      <c r="E40" s="1"/>
    </row>
    <row r="41" spans="1:5" s="50" customFormat="1" ht="30" customHeight="1" x14ac:dyDescent="0.2">
      <c r="B41" s="1"/>
      <c r="C41" s="1"/>
      <c r="D41" s="1"/>
      <c r="E41" s="1"/>
    </row>
    <row r="42" spans="1:5" s="50" customFormat="1" ht="30" customHeight="1" x14ac:dyDescent="0.2">
      <c r="B42" s="1"/>
      <c r="C42" s="1"/>
      <c r="D42" s="1"/>
      <c r="E42" s="1"/>
    </row>
    <row r="43" spans="1:5" s="50" customFormat="1" ht="30" customHeight="1" x14ac:dyDescent="0.2">
      <c r="B43" s="1"/>
      <c r="C43" s="1"/>
      <c r="D43" s="1"/>
      <c r="E43" s="1"/>
    </row>
    <row r="44" spans="1:5" s="50" customFormat="1" ht="30" customHeight="1" x14ac:dyDescent="0.2">
      <c r="B44" s="1"/>
      <c r="C44" s="1"/>
      <c r="D44" s="1"/>
      <c r="E44" s="1"/>
    </row>
    <row r="45" spans="1:5" s="50" customFormat="1" ht="30" customHeight="1" x14ac:dyDescent="0.2">
      <c r="B45" s="1"/>
      <c r="C45" s="1"/>
      <c r="D45" s="1"/>
      <c r="E45" s="1"/>
    </row>
  </sheetData>
  <mergeCells count="33">
    <mergeCell ref="B32:C32"/>
    <mergeCell ref="B33:C33"/>
    <mergeCell ref="B34:C34"/>
    <mergeCell ref="B26:C26"/>
    <mergeCell ref="B27:C27"/>
    <mergeCell ref="B28:C28"/>
    <mergeCell ref="B29:C29"/>
    <mergeCell ref="B30:C30"/>
    <mergeCell ref="B31:C31"/>
    <mergeCell ref="B25:C25"/>
    <mergeCell ref="B14:C14"/>
    <mergeCell ref="B15:C15"/>
    <mergeCell ref="B16:C16"/>
    <mergeCell ref="B17:C17"/>
    <mergeCell ref="B18:C18"/>
    <mergeCell ref="B19:C19"/>
    <mergeCell ref="B20:C20"/>
    <mergeCell ref="B21:C21"/>
    <mergeCell ref="B22:C22"/>
    <mergeCell ref="B23:C23"/>
    <mergeCell ref="B24:C24"/>
    <mergeCell ref="B13:C13"/>
    <mergeCell ref="A1:E1"/>
    <mergeCell ref="A2:A3"/>
    <mergeCell ref="C2:E2"/>
    <mergeCell ref="C3:E3"/>
    <mergeCell ref="A4:E4"/>
    <mergeCell ref="B5:E5"/>
    <mergeCell ref="A8:E8"/>
    <mergeCell ref="B9:E9"/>
    <mergeCell ref="B10:C10"/>
    <mergeCell ref="B11:C11"/>
    <mergeCell ref="B12:C12"/>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8"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2"/>
  <sheetViews>
    <sheetView view="pageBreakPreview" zoomScale="85" zoomScaleNormal="100" zoomScaleSheetLayoutView="85" workbookViewId="0">
      <selection activeCell="C2" sqref="C2:E2"/>
    </sheetView>
  </sheetViews>
  <sheetFormatPr defaultRowHeight="12.75" x14ac:dyDescent="0.2"/>
  <cols>
    <col min="1" max="1" width="5.140625" style="50"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202" t="s">
        <v>1927</v>
      </c>
      <c r="B1" s="180"/>
      <c r="C1" s="180"/>
      <c r="D1" s="180"/>
      <c r="E1" s="181"/>
    </row>
    <row r="2" spans="1:5" ht="94.5" customHeight="1" x14ac:dyDescent="0.2">
      <c r="A2" s="203">
        <v>1</v>
      </c>
      <c r="B2" s="87" t="s">
        <v>1551</v>
      </c>
      <c r="C2" s="183" t="s">
        <v>2066</v>
      </c>
      <c r="D2" s="184"/>
      <c r="E2" s="185"/>
    </row>
    <row r="3" spans="1:5" ht="40.5" customHeight="1" thickBot="1" x14ac:dyDescent="0.25">
      <c r="A3" s="204"/>
      <c r="B3" s="88" t="s">
        <v>1552</v>
      </c>
      <c r="C3" s="186" t="s">
        <v>1553</v>
      </c>
      <c r="D3" s="187"/>
      <c r="E3" s="188"/>
    </row>
    <row r="4" spans="1:5" ht="15" customHeight="1" thickBot="1" x14ac:dyDescent="0.25">
      <c r="A4" s="190"/>
      <c r="B4" s="190"/>
      <c r="C4" s="190"/>
      <c r="D4" s="190"/>
      <c r="E4" s="190"/>
    </row>
    <row r="5" spans="1:5" ht="24.95" customHeight="1" thickBot="1" x14ac:dyDescent="0.25">
      <c r="A5" s="78">
        <v>2</v>
      </c>
      <c r="B5" s="191" t="s">
        <v>1554</v>
      </c>
      <c r="C5" s="192"/>
      <c r="D5" s="192"/>
      <c r="E5" s="193"/>
    </row>
    <row r="6" spans="1:5" ht="60.75" customHeight="1" x14ac:dyDescent="0.2">
      <c r="A6" s="38" t="s">
        <v>13</v>
      </c>
      <c r="B6" s="39" t="s">
        <v>1555</v>
      </c>
      <c r="C6" s="39" t="s">
        <v>1556</v>
      </c>
      <c r="D6" s="39" t="s">
        <v>1557</v>
      </c>
      <c r="E6" s="40" t="s">
        <v>1558</v>
      </c>
    </row>
    <row r="7" spans="1:5" ht="18.75" customHeight="1" x14ac:dyDescent="0.2">
      <c r="A7" s="89">
        <v>1</v>
      </c>
      <c r="B7" s="77"/>
      <c r="C7" s="90"/>
      <c r="D7" s="90"/>
      <c r="E7" s="51"/>
    </row>
    <row r="8" spans="1:5" ht="15" customHeight="1" thickBot="1" x14ac:dyDescent="0.25">
      <c r="A8" s="198"/>
      <c r="B8" s="198"/>
      <c r="C8" s="198"/>
      <c r="D8" s="198"/>
      <c r="E8" s="198"/>
    </row>
    <row r="9" spans="1:5" ht="24.95" customHeight="1" thickBot="1" x14ac:dyDescent="0.25">
      <c r="A9" s="78">
        <v>3</v>
      </c>
      <c r="B9" s="191" t="s">
        <v>1563</v>
      </c>
      <c r="C9" s="192"/>
      <c r="D9" s="192"/>
      <c r="E9" s="193"/>
    </row>
    <row r="10" spans="1:5" ht="30" customHeight="1" x14ac:dyDescent="0.2">
      <c r="A10" s="46" t="s">
        <v>13</v>
      </c>
      <c r="B10" s="199" t="s">
        <v>1556</v>
      </c>
      <c r="C10" s="199"/>
      <c r="D10" s="39" t="s">
        <v>1557</v>
      </c>
      <c r="E10" s="47" t="s">
        <v>1564</v>
      </c>
    </row>
    <row r="11" spans="1:5" ht="144" customHeight="1" thickBot="1" x14ac:dyDescent="0.25">
      <c r="A11" s="91">
        <v>1</v>
      </c>
      <c r="B11" s="200" t="s">
        <v>1928</v>
      </c>
      <c r="C11" s="201"/>
      <c r="D11" s="92" t="s">
        <v>1929</v>
      </c>
      <c r="E11" s="93" t="s">
        <v>1930</v>
      </c>
    </row>
    <row r="12" spans="1:5" ht="30" customHeight="1" x14ac:dyDescent="0.2"/>
    <row r="13" spans="1:5" ht="30" customHeight="1" x14ac:dyDescent="0.2"/>
    <row r="14" spans="1:5" ht="30" customHeight="1" x14ac:dyDescent="0.2"/>
    <row r="15" spans="1:5" ht="30" customHeight="1" x14ac:dyDescent="0.2"/>
    <row r="16" spans="1:5" ht="30" customHeight="1" x14ac:dyDescent="0.2"/>
    <row r="17" spans="2:5" s="50" customFormat="1" ht="30" customHeight="1" x14ac:dyDescent="0.2">
      <c r="B17" s="1"/>
      <c r="C17" s="1"/>
      <c r="D17" s="1"/>
      <c r="E17" s="1"/>
    </row>
    <row r="18" spans="2:5" s="50" customFormat="1" ht="30" customHeight="1" x14ac:dyDescent="0.2">
      <c r="B18" s="1"/>
      <c r="C18" s="1"/>
      <c r="D18" s="1"/>
      <c r="E18" s="1"/>
    </row>
    <row r="19" spans="2:5" s="50" customFormat="1" ht="30" customHeight="1" x14ac:dyDescent="0.2">
      <c r="B19" s="1"/>
      <c r="C19" s="1"/>
      <c r="D19" s="1"/>
      <c r="E19" s="1"/>
    </row>
    <row r="20" spans="2:5" s="50" customFormat="1" ht="30" customHeight="1" x14ac:dyDescent="0.2">
      <c r="B20" s="1"/>
      <c r="C20" s="1"/>
      <c r="D20" s="1"/>
      <c r="E20" s="1"/>
    </row>
    <row r="21" spans="2:5" s="50" customFormat="1" ht="30" customHeight="1" x14ac:dyDescent="0.2">
      <c r="B21" s="1"/>
      <c r="C21" s="1"/>
      <c r="D21" s="1"/>
      <c r="E21" s="1"/>
    </row>
    <row r="22" spans="2:5" s="50" customFormat="1" ht="30" customHeight="1" x14ac:dyDescent="0.2">
      <c r="B22" s="1"/>
      <c r="C22" s="1"/>
      <c r="D22" s="1"/>
      <c r="E22" s="1"/>
    </row>
  </sheetData>
  <mergeCells count="10">
    <mergeCell ref="A8:E8"/>
    <mergeCell ref="B9:E9"/>
    <mergeCell ref="B10:C10"/>
    <mergeCell ref="B11:C11"/>
    <mergeCell ref="A1:E1"/>
    <mergeCell ref="A2:A3"/>
    <mergeCell ref="C2:E2"/>
    <mergeCell ref="C3:E3"/>
    <mergeCell ref="A4:E4"/>
    <mergeCell ref="B5:E5"/>
  </mergeCells>
  <pageMargins left="0.70866141732283472" right="0.70866141732283472" top="0.74803149606299213" bottom="0.74803149606299213" header="0.31496062992125984" footer="0.31496062992125984"/>
  <pageSetup paperSize="9" scale="39" fitToHeight="0"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E29"/>
  <sheetViews>
    <sheetView view="pageBreakPreview" zoomScale="85" zoomScaleNormal="100" zoomScaleSheetLayoutView="85" workbookViewId="0">
      <selection activeCell="C2" sqref="C2:E2"/>
    </sheetView>
  </sheetViews>
  <sheetFormatPr defaultRowHeight="12.75" x14ac:dyDescent="0.2"/>
  <cols>
    <col min="1" max="1" width="5.140625" style="50" customWidth="1"/>
    <col min="2" max="2" width="64.5703125" style="1" customWidth="1"/>
    <col min="3" max="4" width="23.28515625" style="1" customWidth="1"/>
    <col min="5" max="5" width="103.85546875" style="1" customWidth="1"/>
    <col min="6" max="16384" width="9.140625" style="1"/>
  </cols>
  <sheetData>
    <row r="1" spans="1:5" ht="30" customHeight="1" thickBot="1" x14ac:dyDescent="0.3">
      <c r="A1" s="202" t="s">
        <v>1931</v>
      </c>
      <c r="B1" s="180"/>
      <c r="C1" s="180"/>
      <c r="D1" s="180"/>
      <c r="E1" s="181"/>
    </row>
    <row r="2" spans="1:5" ht="94.5" customHeight="1" x14ac:dyDescent="0.2">
      <c r="A2" s="203">
        <v>1</v>
      </c>
      <c r="B2" s="87" t="s">
        <v>1551</v>
      </c>
      <c r="C2" s="183" t="s">
        <v>2066</v>
      </c>
      <c r="D2" s="184"/>
      <c r="E2" s="185"/>
    </row>
    <row r="3" spans="1:5" ht="40.5" customHeight="1" thickBot="1" x14ac:dyDescent="0.25">
      <c r="A3" s="204"/>
      <c r="B3" s="88" t="s">
        <v>1552</v>
      </c>
      <c r="C3" s="186" t="s">
        <v>1553</v>
      </c>
      <c r="D3" s="187"/>
      <c r="E3" s="188"/>
    </row>
    <row r="4" spans="1:5" ht="15" customHeight="1" thickBot="1" x14ac:dyDescent="0.25">
      <c r="A4" s="190"/>
      <c r="B4" s="190"/>
      <c r="C4" s="190"/>
      <c r="D4" s="190"/>
      <c r="E4" s="190"/>
    </row>
    <row r="5" spans="1:5" ht="24.95" customHeight="1" thickBot="1" x14ac:dyDescent="0.25">
      <c r="A5" s="78">
        <v>2</v>
      </c>
      <c r="B5" s="191" t="s">
        <v>1554</v>
      </c>
      <c r="C5" s="192"/>
      <c r="D5" s="192"/>
      <c r="E5" s="193"/>
    </row>
    <row r="6" spans="1:5" ht="60.75" customHeight="1" x14ac:dyDescent="0.2">
      <c r="A6" s="38" t="s">
        <v>13</v>
      </c>
      <c r="B6" s="39" t="s">
        <v>1555</v>
      </c>
      <c r="C6" s="39" t="s">
        <v>1556</v>
      </c>
      <c r="D6" s="39" t="s">
        <v>1557</v>
      </c>
      <c r="E6" s="40" t="s">
        <v>1558</v>
      </c>
    </row>
    <row r="7" spans="1:5" ht="90.75" customHeight="1" x14ac:dyDescent="0.2">
      <c r="A7" s="52">
        <v>1</v>
      </c>
      <c r="B7" s="80" t="s">
        <v>1635</v>
      </c>
      <c r="C7" s="77" t="s">
        <v>1636</v>
      </c>
      <c r="D7" s="48" t="s">
        <v>1932</v>
      </c>
      <c r="E7" s="49" t="s">
        <v>1933</v>
      </c>
    </row>
    <row r="8" spans="1:5" ht="54.75" customHeight="1" x14ac:dyDescent="0.2">
      <c r="A8" s="52">
        <v>2</v>
      </c>
      <c r="B8" s="80" t="s">
        <v>1934</v>
      </c>
      <c r="C8" s="77" t="s">
        <v>1935</v>
      </c>
      <c r="D8" s="48" t="s">
        <v>1936</v>
      </c>
      <c r="E8" s="49" t="s">
        <v>1937</v>
      </c>
    </row>
    <row r="9" spans="1:5" ht="51.75" customHeight="1" x14ac:dyDescent="0.2">
      <c r="A9" s="52">
        <f t="shared" ref="A9:A13" si="0">A8+1</f>
        <v>3</v>
      </c>
      <c r="B9" s="80" t="s">
        <v>1637</v>
      </c>
      <c r="C9" s="77" t="s">
        <v>1638</v>
      </c>
      <c r="D9" s="48" t="s">
        <v>1938</v>
      </c>
      <c r="E9" s="49" t="s">
        <v>1639</v>
      </c>
    </row>
    <row r="10" spans="1:5" ht="59.25" customHeight="1" x14ac:dyDescent="0.2">
      <c r="A10" s="52">
        <f t="shared" si="0"/>
        <v>4</v>
      </c>
      <c r="B10" s="80" t="s">
        <v>1637</v>
      </c>
      <c r="C10" s="77" t="s">
        <v>1640</v>
      </c>
      <c r="D10" s="48" t="s">
        <v>1939</v>
      </c>
      <c r="E10" s="49" t="s">
        <v>1641</v>
      </c>
    </row>
    <row r="11" spans="1:5" ht="59.25" customHeight="1" x14ac:dyDescent="0.2">
      <c r="A11" s="52">
        <f t="shared" si="0"/>
        <v>5</v>
      </c>
      <c r="B11" s="80" t="s">
        <v>1637</v>
      </c>
      <c r="C11" s="77" t="s">
        <v>1642</v>
      </c>
      <c r="D11" s="48" t="s">
        <v>1940</v>
      </c>
      <c r="E11" s="49" t="s">
        <v>1643</v>
      </c>
    </row>
    <row r="12" spans="1:5" ht="57.75" customHeight="1" x14ac:dyDescent="0.2">
      <c r="A12" s="52">
        <f t="shared" si="0"/>
        <v>6</v>
      </c>
      <c r="B12" s="80" t="s">
        <v>1637</v>
      </c>
      <c r="C12" s="77" t="s">
        <v>1644</v>
      </c>
      <c r="D12" s="48" t="s">
        <v>1941</v>
      </c>
      <c r="E12" s="49" t="s">
        <v>1645</v>
      </c>
    </row>
    <row r="13" spans="1:5" ht="75" customHeight="1" x14ac:dyDescent="0.2">
      <c r="A13" s="52">
        <f t="shared" si="0"/>
        <v>7</v>
      </c>
      <c r="B13" s="80" t="s">
        <v>1942</v>
      </c>
      <c r="C13" s="77" t="s">
        <v>1646</v>
      </c>
      <c r="D13" s="48" t="s">
        <v>1943</v>
      </c>
      <c r="E13" s="49" t="s">
        <v>1647</v>
      </c>
    </row>
    <row r="14" spans="1:5" ht="15" customHeight="1" thickBot="1" x14ac:dyDescent="0.25">
      <c r="A14" s="198"/>
      <c r="B14" s="198"/>
      <c r="C14" s="198"/>
      <c r="D14" s="198"/>
      <c r="E14" s="198"/>
    </row>
    <row r="15" spans="1:5" ht="24.95" customHeight="1" thickBot="1" x14ac:dyDescent="0.25">
      <c r="A15" s="78">
        <v>3</v>
      </c>
      <c r="B15" s="191" t="s">
        <v>1563</v>
      </c>
      <c r="C15" s="192"/>
      <c r="D15" s="192"/>
      <c r="E15" s="193"/>
    </row>
    <row r="16" spans="1:5" ht="30" customHeight="1" x14ac:dyDescent="0.2">
      <c r="A16" s="46" t="s">
        <v>13</v>
      </c>
      <c r="B16" s="199" t="s">
        <v>1556</v>
      </c>
      <c r="C16" s="199"/>
      <c r="D16" s="39" t="s">
        <v>1557</v>
      </c>
      <c r="E16" s="47" t="s">
        <v>1564</v>
      </c>
    </row>
    <row r="17" spans="1:5" ht="51.75" customHeight="1" x14ac:dyDescent="0.2">
      <c r="A17" s="41">
        <v>1</v>
      </c>
      <c r="B17" s="176" t="s">
        <v>1944</v>
      </c>
      <c r="C17" s="177"/>
      <c r="D17" s="44" t="s">
        <v>1945</v>
      </c>
      <c r="E17" s="45" t="s">
        <v>1648</v>
      </c>
    </row>
    <row r="18" spans="1:5" ht="55.5" customHeight="1" x14ac:dyDescent="0.2">
      <c r="A18" s="41">
        <v>2</v>
      </c>
      <c r="B18" s="206" t="s">
        <v>1649</v>
      </c>
      <c r="C18" s="207"/>
      <c r="D18" s="44" t="s">
        <v>1946</v>
      </c>
      <c r="E18" s="45" t="s">
        <v>1650</v>
      </c>
    </row>
    <row r="19" spans="1:5" ht="83.25" customHeight="1" x14ac:dyDescent="0.2">
      <c r="A19" s="52">
        <f>A18+1</f>
        <v>3</v>
      </c>
      <c r="B19" s="176" t="s">
        <v>1651</v>
      </c>
      <c r="C19" s="205"/>
      <c r="D19" s="48" t="s">
        <v>1947</v>
      </c>
      <c r="E19" s="49" t="s">
        <v>1652</v>
      </c>
    </row>
    <row r="20" spans="1:5" ht="30" customHeight="1" x14ac:dyDescent="0.2"/>
    <row r="21" spans="1:5" ht="30" customHeight="1" x14ac:dyDescent="0.2"/>
    <row r="22" spans="1:5" ht="30" customHeight="1" x14ac:dyDescent="0.2"/>
    <row r="23" spans="1:5" ht="30" customHeight="1" x14ac:dyDescent="0.2"/>
    <row r="24" spans="1:5" s="50" customFormat="1" ht="30" customHeight="1" x14ac:dyDescent="0.2">
      <c r="B24" s="1"/>
      <c r="C24" s="1"/>
      <c r="D24" s="1"/>
      <c r="E24" s="1"/>
    </row>
    <row r="25" spans="1:5" s="50" customFormat="1" ht="30" customHeight="1" x14ac:dyDescent="0.2">
      <c r="B25" s="1"/>
      <c r="C25" s="1"/>
      <c r="D25" s="1"/>
      <c r="E25" s="1"/>
    </row>
    <row r="26" spans="1:5" s="50" customFormat="1" ht="30" customHeight="1" x14ac:dyDescent="0.2">
      <c r="B26" s="1"/>
      <c r="C26" s="1"/>
      <c r="D26" s="1"/>
      <c r="E26" s="1"/>
    </row>
    <row r="27" spans="1:5" s="50" customFormat="1" ht="30" customHeight="1" x14ac:dyDescent="0.2">
      <c r="B27" s="1"/>
      <c r="C27" s="1"/>
      <c r="D27" s="1"/>
      <c r="E27" s="1"/>
    </row>
    <row r="28" spans="1:5" s="50" customFormat="1" ht="30" customHeight="1" x14ac:dyDescent="0.2">
      <c r="B28" s="1"/>
      <c r="C28" s="1"/>
      <c r="D28" s="1"/>
      <c r="E28" s="1"/>
    </row>
    <row r="29" spans="1:5" s="50" customFormat="1" ht="30" customHeight="1" x14ac:dyDescent="0.2">
      <c r="B29" s="1"/>
      <c r="C29" s="1"/>
      <c r="D29" s="1"/>
      <c r="E29" s="1"/>
    </row>
  </sheetData>
  <mergeCells count="12">
    <mergeCell ref="B19:C19"/>
    <mergeCell ref="A1:E1"/>
    <mergeCell ref="A2:A3"/>
    <mergeCell ref="C2:E2"/>
    <mergeCell ref="C3:E3"/>
    <mergeCell ref="A4:E4"/>
    <mergeCell ref="B5:E5"/>
    <mergeCell ref="A14:E14"/>
    <mergeCell ref="B15:E15"/>
    <mergeCell ref="B16:C16"/>
    <mergeCell ref="B17:C17"/>
    <mergeCell ref="B18:C18"/>
  </mergeCells>
  <pageMargins left="0.70866141732283472" right="0.70866141732283472" top="0.74803149606299213" bottom="0.74803149606299213" header="0.31496062992125984" footer="0.31496062992125984"/>
  <pageSetup paperSize="9" scale="39" fitToHeight="0" orientation="portrait" cellComments="asDisplayed" r:id="rId1"/>
  <rowBreaks count="1" manualBreakCount="1">
    <brk id="13" max="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pageSetUpPr fitToPage="1"/>
  </sheetPr>
  <dimension ref="A1:F26"/>
  <sheetViews>
    <sheetView view="pageBreakPreview" topLeftCell="B1" zoomScale="85" zoomScaleNormal="40" zoomScaleSheetLayoutView="85" workbookViewId="0">
      <selection activeCell="E7" sqref="E7"/>
    </sheetView>
  </sheetViews>
  <sheetFormatPr defaultRowHeight="15" x14ac:dyDescent="0.25"/>
  <cols>
    <col min="1" max="1" width="9.140625" style="16"/>
    <col min="2" max="2" width="77.85546875" style="16" customWidth="1"/>
    <col min="3" max="3" width="32.85546875" style="16" customWidth="1"/>
    <col min="4" max="4" width="38.7109375" style="16" customWidth="1"/>
    <col min="5" max="5" width="86.7109375" style="16" customWidth="1"/>
    <col min="6" max="6" width="9.140625" style="94"/>
    <col min="7" max="16384" width="9.140625" style="16"/>
  </cols>
  <sheetData>
    <row r="1" spans="1:5" ht="15.75" thickBot="1" x14ac:dyDescent="0.3">
      <c r="A1" s="202" t="s">
        <v>1948</v>
      </c>
      <c r="B1" s="180"/>
      <c r="C1" s="180"/>
      <c r="D1" s="180"/>
      <c r="E1" s="181"/>
    </row>
    <row r="2" spans="1:5" ht="26.25" customHeight="1" x14ac:dyDescent="0.25">
      <c r="A2" s="203">
        <v>1</v>
      </c>
      <c r="B2" s="87" t="s">
        <v>1551</v>
      </c>
      <c r="C2" s="211" t="s">
        <v>2066</v>
      </c>
      <c r="D2" s="212"/>
      <c r="E2" s="213"/>
    </row>
    <row r="3" spans="1:5" ht="27" thickBot="1" x14ac:dyDescent="0.3">
      <c r="A3" s="204"/>
      <c r="B3" s="88" t="s">
        <v>1552</v>
      </c>
      <c r="C3" s="186" t="s">
        <v>1553</v>
      </c>
      <c r="D3" s="187"/>
      <c r="E3" s="188"/>
    </row>
    <row r="4" spans="1:5" ht="15.75" thickBot="1" x14ac:dyDescent="0.3">
      <c r="A4" s="190"/>
      <c r="B4" s="190"/>
      <c r="C4" s="190"/>
      <c r="D4" s="190"/>
      <c r="E4" s="190"/>
    </row>
    <row r="5" spans="1:5" ht="15.75" thickBot="1" x14ac:dyDescent="0.3">
      <c r="A5" s="78">
        <v>2</v>
      </c>
      <c r="B5" s="191" t="s">
        <v>1554</v>
      </c>
      <c r="C5" s="192"/>
      <c r="D5" s="192"/>
      <c r="E5" s="193"/>
    </row>
    <row r="6" spans="1:5" x14ac:dyDescent="0.25">
      <c r="A6" s="38" t="s">
        <v>13</v>
      </c>
      <c r="B6" s="39" t="s">
        <v>1555</v>
      </c>
      <c r="C6" s="39" t="s">
        <v>1556</v>
      </c>
      <c r="D6" s="39" t="s">
        <v>1557</v>
      </c>
      <c r="E6" s="40" t="s">
        <v>1558</v>
      </c>
    </row>
    <row r="7" spans="1:5" ht="234.75" customHeight="1" x14ac:dyDescent="0.25">
      <c r="A7" s="52">
        <v>1</v>
      </c>
      <c r="B7" s="95" t="s">
        <v>1949</v>
      </c>
      <c r="C7" s="79" t="s">
        <v>1653</v>
      </c>
      <c r="D7" s="48" t="s">
        <v>1950</v>
      </c>
      <c r="E7" s="96" t="s">
        <v>1951</v>
      </c>
    </row>
    <row r="8" spans="1:5" ht="116.25" customHeight="1" x14ac:dyDescent="0.25">
      <c r="A8" s="52">
        <v>2</v>
      </c>
      <c r="B8" s="97" t="s">
        <v>1654</v>
      </c>
      <c r="C8" s="79" t="s">
        <v>1952</v>
      </c>
      <c r="D8" s="48" t="s">
        <v>1953</v>
      </c>
      <c r="E8" s="79" t="s">
        <v>1954</v>
      </c>
    </row>
    <row r="9" spans="1:5" ht="132.75" customHeight="1" x14ac:dyDescent="0.25">
      <c r="A9" s="52">
        <v>3</v>
      </c>
      <c r="B9" s="97" t="s">
        <v>1955</v>
      </c>
      <c r="C9" s="79" t="s">
        <v>1956</v>
      </c>
      <c r="D9" s="48" t="s">
        <v>1957</v>
      </c>
      <c r="E9" s="96" t="s">
        <v>1958</v>
      </c>
    </row>
    <row r="10" spans="1:5" ht="110.25" customHeight="1" x14ac:dyDescent="0.25">
      <c r="A10" s="52">
        <v>4</v>
      </c>
      <c r="B10" s="97" t="s">
        <v>1654</v>
      </c>
      <c r="C10" s="79" t="s">
        <v>1959</v>
      </c>
      <c r="D10" s="48" t="s">
        <v>1960</v>
      </c>
      <c r="E10" s="79" t="s">
        <v>1961</v>
      </c>
    </row>
    <row r="11" spans="1:5" ht="261.75" customHeight="1" x14ac:dyDescent="0.25">
      <c r="A11" s="52">
        <v>5</v>
      </c>
      <c r="B11" s="79" t="s">
        <v>1654</v>
      </c>
      <c r="C11" s="79" t="s">
        <v>1962</v>
      </c>
      <c r="D11" s="79" t="s">
        <v>1963</v>
      </c>
      <c r="E11" s="81" t="s">
        <v>1964</v>
      </c>
    </row>
    <row r="12" spans="1:5" ht="67.5" customHeight="1" x14ac:dyDescent="0.25">
      <c r="A12" s="52">
        <v>6</v>
      </c>
      <c r="B12" s="79" t="s">
        <v>1965</v>
      </c>
      <c r="C12" s="79" t="s">
        <v>1966</v>
      </c>
      <c r="D12" s="48" t="s">
        <v>1967</v>
      </c>
      <c r="E12" s="79" t="s">
        <v>1968</v>
      </c>
    </row>
    <row r="13" spans="1:5" ht="134.25" customHeight="1" x14ac:dyDescent="0.25">
      <c r="A13" s="98">
        <f t="shared" ref="A13:A15" si="0">A12+1</f>
        <v>7</v>
      </c>
      <c r="B13" s="97" t="s">
        <v>1969</v>
      </c>
      <c r="C13" s="79" t="s">
        <v>1970</v>
      </c>
      <c r="D13" s="48" t="s">
        <v>1970</v>
      </c>
      <c r="E13" s="79" t="s">
        <v>1971</v>
      </c>
    </row>
    <row r="14" spans="1:5" ht="69.75" customHeight="1" x14ac:dyDescent="0.25">
      <c r="A14" s="98">
        <f t="shared" si="0"/>
        <v>8</v>
      </c>
      <c r="B14" s="97" t="s">
        <v>1972</v>
      </c>
      <c r="C14" s="79" t="s">
        <v>1970</v>
      </c>
      <c r="D14" s="48" t="s">
        <v>1970</v>
      </c>
      <c r="E14" s="79" t="s">
        <v>1973</v>
      </c>
    </row>
    <row r="15" spans="1:5" ht="70.5" customHeight="1" x14ac:dyDescent="0.25">
      <c r="A15" s="98">
        <f t="shared" si="0"/>
        <v>9</v>
      </c>
      <c r="B15" s="97" t="s">
        <v>1925</v>
      </c>
      <c r="C15" s="79" t="s">
        <v>1970</v>
      </c>
      <c r="D15" s="48" t="s">
        <v>1970</v>
      </c>
      <c r="E15" s="79" t="s">
        <v>1974</v>
      </c>
    </row>
    <row r="16" spans="1:5" ht="99.75" customHeight="1" x14ac:dyDescent="0.25">
      <c r="A16" s="36">
        <v>10</v>
      </c>
      <c r="B16" s="97" t="s">
        <v>1975</v>
      </c>
      <c r="C16" s="79" t="s">
        <v>1655</v>
      </c>
      <c r="D16" s="48" t="s">
        <v>1976</v>
      </c>
      <c r="E16" s="96" t="s">
        <v>1656</v>
      </c>
    </row>
    <row r="17" spans="1:5" ht="99.75" customHeight="1" x14ac:dyDescent="0.25">
      <c r="A17" s="36">
        <v>11</v>
      </c>
      <c r="B17" s="97" t="s">
        <v>1657</v>
      </c>
      <c r="C17" s="97" t="s">
        <v>1977</v>
      </c>
      <c r="D17" s="48" t="s">
        <v>1978</v>
      </c>
      <c r="E17" s="96" t="s">
        <v>1979</v>
      </c>
    </row>
    <row r="18" spans="1:5" ht="160.5" customHeight="1" x14ac:dyDescent="0.25">
      <c r="A18" s="36">
        <v>12</v>
      </c>
      <c r="B18" s="82" t="s">
        <v>1980</v>
      </c>
      <c r="C18" s="48" t="s">
        <v>1970</v>
      </c>
      <c r="D18" s="48" t="s">
        <v>1970</v>
      </c>
      <c r="E18" s="79" t="s">
        <v>1981</v>
      </c>
    </row>
    <row r="19" spans="1:5" ht="129.75" customHeight="1" x14ac:dyDescent="0.25">
      <c r="A19" s="36">
        <v>13</v>
      </c>
      <c r="B19" s="79" t="s">
        <v>1982</v>
      </c>
      <c r="C19" s="90" t="s">
        <v>1970</v>
      </c>
      <c r="D19" s="90" t="s">
        <v>1970</v>
      </c>
      <c r="E19" s="79" t="s">
        <v>1983</v>
      </c>
    </row>
    <row r="20" spans="1:5" ht="15.75" thickBot="1" x14ac:dyDescent="0.3">
      <c r="A20" s="198"/>
      <c r="B20" s="198"/>
      <c r="C20" s="198"/>
      <c r="D20" s="198"/>
      <c r="E20" s="198"/>
    </row>
    <row r="21" spans="1:5" ht="15.75" thickBot="1" x14ac:dyDescent="0.3">
      <c r="A21" s="78">
        <v>3</v>
      </c>
      <c r="B21" s="191" t="s">
        <v>1563</v>
      </c>
      <c r="C21" s="192"/>
      <c r="D21" s="192"/>
      <c r="E21" s="193"/>
    </row>
    <row r="22" spans="1:5" x14ac:dyDescent="0.25">
      <c r="A22" s="46" t="s">
        <v>13</v>
      </c>
      <c r="B22" s="199" t="s">
        <v>1556</v>
      </c>
      <c r="C22" s="199"/>
      <c r="D22" s="39" t="s">
        <v>1557</v>
      </c>
      <c r="E22" s="47" t="s">
        <v>1564</v>
      </c>
    </row>
    <row r="23" spans="1:5" ht="55.5" customHeight="1" x14ac:dyDescent="0.25">
      <c r="A23" s="41">
        <v>1</v>
      </c>
      <c r="B23" s="176" t="s">
        <v>1984</v>
      </c>
      <c r="C23" s="177"/>
      <c r="D23" s="44" t="s">
        <v>1985</v>
      </c>
      <c r="E23" s="45" t="s">
        <v>1986</v>
      </c>
    </row>
    <row r="24" spans="1:5" ht="306.75" x14ac:dyDescent="0.25">
      <c r="A24" s="89">
        <v>3</v>
      </c>
      <c r="B24" s="176" t="s">
        <v>1987</v>
      </c>
      <c r="C24" s="177"/>
      <c r="D24" s="48" t="s">
        <v>1988</v>
      </c>
      <c r="E24" s="70" t="s">
        <v>1989</v>
      </c>
    </row>
    <row r="25" spans="1:5" ht="51.75" x14ac:dyDescent="0.25">
      <c r="A25" s="89">
        <v>4</v>
      </c>
      <c r="B25" s="210" t="s">
        <v>1990</v>
      </c>
      <c r="C25" s="210"/>
      <c r="D25" s="48" t="s">
        <v>1991</v>
      </c>
      <c r="E25" s="70" t="s">
        <v>1992</v>
      </c>
    </row>
    <row r="26" spans="1:5" ht="54" customHeight="1" x14ac:dyDescent="0.25">
      <c r="A26" s="89">
        <v>5</v>
      </c>
      <c r="B26" s="208" t="s">
        <v>1993</v>
      </c>
      <c r="C26" s="209"/>
      <c r="D26" s="79" t="s">
        <v>1994</v>
      </c>
      <c r="E26" s="70" t="s">
        <v>1995</v>
      </c>
    </row>
  </sheetData>
  <mergeCells count="13">
    <mergeCell ref="B5:E5"/>
    <mergeCell ref="A1:E1"/>
    <mergeCell ref="A2:A3"/>
    <mergeCell ref="C2:E2"/>
    <mergeCell ref="C3:E3"/>
    <mergeCell ref="A4:E4"/>
    <mergeCell ref="B26:C26"/>
    <mergeCell ref="A20:E20"/>
    <mergeCell ref="B21:E21"/>
    <mergeCell ref="B22:C22"/>
    <mergeCell ref="B23:C23"/>
    <mergeCell ref="B24:C24"/>
    <mergeCell ref="B25:C25"/>
  </mergeCells>
  <pageMargins left="0.70866141732283472" right="0.70866141732283472" top="0.74803149606299213" bottom="0.74803149606299213" header="0.31496062992125984" footer="0.31496062992125984"/>
  <pageSetup paperSize="9" scale="35" fitToHeight="0" orientation="portrait"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P171"/>
  <sheetViews>
    <sheetView tabSelected="1" view="pageBreakPreview" topLeftCell="A29" zoomScale="85" zoomScaleNormal="100" zoomScaleSheetLayoutView="85" workbookViewId="0">
      <selection activeCell="D33" sqref="D33:L33"/>
    </sheetView>
  </sheetViews>
  <sheetFormatPr defaultRowHeight="12.75" outlineLevelRow="1" x14ac:dyDescent="0.2"/>
  <cols>
    <col min="1" max="1" width="5.140625" style="60" customWidth="1"/>
    <col min="2" max="2" width="9.140625" style="60"/>
    <col min="3" max="3" width="21" style="60" customWidth="1"/>
    <col min="4" max="4" width="12" style="60" customWidth="1"/>
    <col min="5" max="5" width="12.28515625" style="60" customWidth="1"/>
    <col min="6" max="6" width="13.28515625" style="60" customWidth="1"/>
    <col min="7" max="11" width="9.7109375" style="60" customWidth="1"/>
    <col min="12" max="12" width="12.5703125" style="60" customWidth="1"/>
    <col min="13" max="13" width="9.7109375" style="60" bestFit="1" customWidth="1"/>
    <col min="14" max="14" width="9.140625" style="60"/>
    <col min="15" max="15" width="24.42578125" style="60" customWidth="1"/>
    <col min="16" max="16" width="29.85546875" style="60" customWidth="1"/>
    <col min="17" max="256" width="9.140625" style="60"/>
    <col min="257" max="257" width="5.140625" style="60" customWidth="1"/>
    <col min="258" max="258" width="9.140625" style="60"/>
    <col min="259" max="259" width="21" style="60" customWidth="1"/>
    <col min="260" max="260" width="12" style="60" customWidth="1"/>
    <col min="261" max="261" width="12.28515625" style="60" customWidth="1"/>
    <col min="262" max="262" width="13.28515625" style="60" customWidth="1"/>
    <col min="263" max="267" width="9.7109375" style="60" customWidth="1"/>
    <col min="268" max="268" width="12.5703125" style="60" customWidth="1"/>
    <col min="269" max="270" width="9.140625" style="60"/>
    <col min="271" max="271" width="24.42578125" style="60" customWidth="1"/>
    <col min="272" max="272" width="29.85546875" style="60" customWidth="1"/>
    <col min="273" max="512" width="9.140625" style="60"/>
    <col min="513" max="513" width="5.140625" style="60" customWidth="1"/>
    <col min="514" max="514" width="9.140625" style="60"/>
    <col min="515" max="515" width="21" style="60" customWidth="1"/>
    <col min="516" max="516" width="12" style="60" customWidth="1"/>
    <col min="517" max="517" width="12.28515625" style="60" customWidth="1"/>
    <col min="518" max="518" width="13.28515625" style="60" customWidth="1"/>
    <col min="519" max="523" width="9.7109375" style="60" customWidth="1"/>
    <col min="524" max="524" width="12.5703125" style="60" customWidth="1"/>
    <col min="525" max="526" width="9.140625" style="60"/>
    <col min="527" max="527" width="24.42578125" style="60" customWidth="1"/>
    <col min="528" max="528" width="29.85546875" style="60" customWidth="1"/>
    <col min="529" max="768" width="9.140625" style="60"/>
    <col min="769" max="769" width="5.140625" style="60" customWidth="1"/>
    <col min="770" max="770" width="9.140625" style="60"/>
    <col min="771" max="771" width="21" style="60" customWidth="1"/>
    <col min="772" max="772" width="12" style="60" customWidth="1"/>
    <col min="773" max="773" width="12.28515625" style="60" customWidth="1"/>
    <col min="774" max="774" width="13.28515625" style="60" customWidth="1"/>
    <col min="775" max="779" width="9.7109375" style="60" customWidth="1"/>
    <col min="780" max="780" width="12.5703125" style="60" customWidth="1"/>
    <col min="781" max="782" width="9.140625" style="60"/>
    <col min="783" max="783" width="24.42578125" style="60" customWidth="1"/>
    <col min="784" max="784" width="29.85546875" style="60" customWidth="1"/>
    <col min="785" max="1024" width="9.140625" style="60"/>
    <col min="1025" max="1025" width="5.140625" style="60" customWidth="1"/>
    <col min="1026" max="1026" width="9.140625" style="60"/>
    <col min="1027" max="1027" width="21" style="60" customWidth="1"/>
    <col min="1028" max="1028" width="12" style="60" customWidth="1"/>
    <col min="1029" max="1029" width="12.28515625" style="60" customWidth="1"/>
    <col min="1030" max="1030" width="13.28515625" style="60" customWidth="1"/>
    <col min="1031" max="1035" width="9.7109375" style="60" customWidth="1"/>
    <col min="1036" max="1036" width="12.5703125" style="60" customWidth="1"/>
    <col min="1037" max="1038" width="9.140625" style="60"/>
    <col min="1039" max="1039" width="24.42578125" style="60" customWidth="1"/>
    <col min="1040" max="1040" width="29.85546875" style="60" customWidth="1"/>
    <col min="1041" max="1280" width="9.140625" style="60"/>
    <col min="1281" max="1281" width="5.140625" style="60" customWidth="1"/>
    <col min="1282" max="1282" width="9.140625" style="60"/>
    <col min="1283" max="1283" width="21" style="60" customWidth="1"/>
    <col min="1284" max="1284" width="12" style="60" customWidth="1"/>
    <col min="1285" max="1285" width="12.28515625" style="60" customWidth="1"/>
    <col min="1286" max="1286" width="13.28515625" style="60" customWidth="1"/>
    <col min="1287" max="1291" width="9.7109375" style="60" customWidth="1"/>
    <col min="1292" max="1292" width="12.5703125" style="60" customWidth="1"/>
    <col min="1293" max="1294" width="9.140625" style="60"/>
    <col min="1295" max="1295" width="24.42578125" style="60" customWidth="1"/>
    <col min="1296" max="1296" width="29.85546875" style="60" customWidth="1"/>
    <col min="1297" max="1536" width="9.140625" style="60"/>
    <col min="1537" max="1537" width="5.140625" style="60" customWidth="1"/>
    <col min="1538" max="1538" width="9.140625" style="60"/>
    <col min="1539" max="1539" width="21" style="60" customWidth="1"/>
    <col min="1540" max="1540" width="12" style="60" customWidth="1"/>
    <col min="1541" max="1541" width="12.28515625" style="60" customWidth="1"/>
    <col min="1542" max="1542" width="13.28515625" style="60" customWidth="1"/>
    <col min="1543" max="1547" width="9.7109375" style="60" customWidth="1"/>
    <col min="1548" max="1548" width="12.5703125" style="60" customWidth="1"/>
    <col min="1549" max="1550" width="9.140625" style="60"/>
    <col min="1551" max="1551" width="24.42578125" style="60" customWidth="1"/>
    <col min="1552" max="1552" width="29.85546875" style="60" customWidth="1"/>
    <col min="1553" max="1792" width="9.140625" style="60"/>
    <col min="1793" max="1793" width="5.140625" style="60" customWidth="1"/>
    <col min="1794" max="1794" width="9.140625" style="60"/>
    <col min="1795" max="1795" width="21" style="60" customWidth="1"/>
    <col min="1796" max="1796" width="12" style="60" customWidth="1"/>
    <col min="1797" max="1797" width="12.28515625" style="60" customWidth="1"/>
    <col min="1798" max="1798" width="13.28515625" style="60" customWidth="1"/>
    <col min="1799" max="1803" width="9.7109375" style="60" customWidth="1"/>
    <col min="1804" max="1804" width="12.5703125" style="60" customWidth="1"/>
    <col min="1805" max="1806" width="9.140625" style="60"/>
    <col min="1807" max="1807" width="24.42578125" style="60" customWidth="1"/>
    <col min="1808" max="1808" width="29.85546875" style="60" customWidth="1"/>
    <col min="1809" max="2048" width="9.140625" style="60"/>
    <col min="2049" max="2049" width="5.140625" style="60" customWidth="1"/>
    <col min="2050" max="2050" width="9.140625" style="60"/>
    <col min="2051" max="2051" width="21" style="60" customWidth="1"/>
    <col min="2052" max="2052" width="12" style="60" customWidth="1"/>
    <col min="2053" max="2053" width="12.28515625" style="60" customWidth="1"/>
    <col min="2054" max="2054" width="13.28515625" style="60" customWidth="1"/>
    <col min="2055" max="2059" width="9.7109375" style="60" customWidth="1"/>
    <col min="2060" max="2060" width="12.5703125" style="60" customWidth="1"/>
    <col min="2061" max="2062" width="9.140625" style="60"/>
    <col min="2063" max="2063" width="24.42578125" style="60" customWidth="1"/>
    <col min="2064" max="2064" width="29.85546875" style="60" customWidth="1"/>
    <col min="2065" max="2304" width="9.140625" style="60"/>
    <col min="2305" max="2305" width="5.140625" style="60" customWidth="1"/>
    <col min="2306" max="2306" width="9.140625" style="60"/>
    <col min="2307" max="2307" width="21" style="60" customWidth="1"/>
    <col min="2308" max="2308" width="12" style="60" customWidth="1"/>
    <col min="2309" max="2309" width="12.28515625" style="60" customWidth="1"/>
    <col min="2310" max="2310" width="13.28515625" style="60" customWidth="1"/>
    <col min="2311" max="2315" width="9.7109375" style="60" customWidth="1"/>
    <col min="2316" max="2316" width="12.5703125" style="60" customWidth="1"/>
    <col min="2317" max="2318" width="9.140625" style="60"/>
    <col min="2319" max="2319" width="24.42578125" style="60" customWidth="1"/>
    <col min="2320" max="2320" width="29.85546875" style="60" customWidth="1"/>
    <col min="2321" max="2560" width="9.140625" style="60"/>
    <col min="2561" max="2561" width="5.140625" style="60" customWidth="1"/>
    <col min="2562" max="2562" width="9.140625" style="60"/>
    <col min="2563" max="2563" width="21" style="60" customWidth="1"/>
    <col min="2564" max="2564" width="12" style="60" customWidth="1"/>
    <col min="2565" max="2565" width="12.28515625" style="60" customWidth="1"/>
    <col min="2566" max="2566" width="13.28515625" style="60" customWidth="1"/>
    <col min="2567" max="2571" width="9.7109375" style="60" customWidth="1"/>
    <col min="2572" max="2572" width="12.5703125" style="60" customWidth="1"/>
    <col min="2573" max="2574" width="9.140625" style="60"/>
    <col min="2575" max="2575" width="24.42578125" style="60" customWidth="1"/>
    <col min="2576" max="2576" width="29.85546875" style="60" customWidth="1"/>
    <col min="2577" max="2816" width="9.140625" style="60"/>
    <col min="2817" max="2817" width="5.140625" style="60" customWidth="1"/>
    <col min="2818" max="2818" width="9.140625" style="60"/>
    <col min="2819" max="2819" width="21" style="60" customWidth="1"/>
    <col min="2820" max="2820" width="12" style="60" customWidth="1"/>
    <col min="2821" max="2821" width="12.28515625" style="60" customWidth="1"/>
    <col min="2822" max="2822" width="13.28515625" style="60" customWidth="1"/>
    <col min="2823" max="2827" width="9.7109375" style="60" customWidth="1"/>
    <col min="2828" max="2828" width="12.5703125" style="60" customWidth="1"/>
    <col min="2829" max="2830" width="9.140625" style="60"/>
    <col min="2831" max="2831" width="24.42578125" style="60" customWidth="1"/>
    <col min="2832" max="2832" width="29.85546875" style="60" customWidth="1"/>
    <col min="2833" max="3072" width="9.140625" style="60"/>
    <col min="3073" max="3073" width="5.140625" style="60" customWidth="1"/>
    <col min="3074" max="3074" width="9.140625" style="60"/>
    <col min="3075" max="3075" width="21" style="60" customWidth="1"/>
    <col min="3076" max="3076" width="12" style="60" customWidth="1"/>
    <col min="3077" max="3077" width="12.28515625" style="60" customWidth="1"/>
    <col min="3078" max="3078" width="13.28515625" style="60" customWidth="1"/>
    <col min="3079" max="3083" width="9.7109375" style="60" customWidth="1"/>
    <col min="3084" max="3084" width="12.5703125" style="60" customWidth="1"/>
    <col min="3085" max="3086" width="9.140625" style="60"/>
    <col min="3087" max="3087" width="24.42578125" style="60" customWidth="1"/>
    <col min="3088" max="3088" width="29.85546875" style="60" customWidth="1"/>
    <col min="3089" max="3328" width="9.140625" style="60"/>
    <col min="3329" max="3329" width="5.140625" style="60" customWidth="1"/>
    <col min="3330" max="3330" width="9.140625" style="60"/>
    <col min="3331" max="3331" width="21" style="60" customWidth="1"/>
    <col min="3332" max="3332" width="12" style="60" customWidth="1"/>
    <col min="3333" max="3333" width="12.28515625" style="60" customWidth="1"/>
    <col min="3334" max="3334" width="13.28515625" style="60" customWidth="1"/>
    <col min="3335" max="3339" width="9.7109375" style="60" customWidth="1"/>
    <col min="3340" max="3340" width="12.5703125" style="60" customWidth="1"/>
    <col min="3341" max="3342" width="9.140625" style="60"/>
    <col min="3343" max="3343" width="24.42578125" style="60" customWidth="1"/>
    <col min="3344" max="3344" width="29.85546875" style="60" customWidth="1"/>
    <col min="3345" max="3584" width="9.140625" style="60"/>
    <col min="3585" max="3585" width="5.140625" style="60" customWidth="1"/>
    <col min="3586" max="3586" width="9.140625" style="60"/>
    <col min="3587" max="3587" width="21" style="60" customWidth="1"/>
    <col min="3588" max="3588" width="12" style="60" customWidth="1"/>
    <col min="3589" max="3589" width="12.28515625" style="60" customWidth="1"/>
    <col min="3590" max="3590" width="13.28515625" style="60" customWidth="1"/>
    <col min="3591" max="3595" width="9.7109375" style="60" customWidth="1"/>
    <col min="3596" max="3596" width="12.5703125" style="60" customWidth="1"/>
    <col min="3597" max="3598" width="9.140625" style="60"/>
    <col min="3599" max="3599" width="24.42578125" style="60" customWidth="1"/>
    <col min="3600" max="3600" width="29.85546875" style="60" customWidth="1"/>
    <col min="3601" max="3840" width="9.140625" style="60"/>
    <col min="3841" max="3841" width="5.140625" style="60" customWidth="1"/>
    <col min="3842" max="3842" width="9.140625" style="60"/>
    <col min="3843" max="3843" width="21" style="60" customWidth="1"/>
    <col min="3844" max="3844" width="12" style="60" customWidth="1"/>
    <col min="3845" max="3845" width="12.28515625" style="60" customWidth="1"/>
    <col min="3846" max="3846" width="13.28515625" style="60" customWidth="1"/>
    <col min="3847" max="3851" width="9.7109375" style="60" customWidth="1"/>
    <col min="3852" max="3852" width="12.5703125" style="60" customWidth="1"/>
    <col min="3853" max="3854" width="9.140625" style="60"/>
    <col min="3855" max="3855" width="24.42578125" style="60" customWidth="1"/>
    <col min="3856" max="3856" width="29.85546875" style="60" customWidth="1"/>
    <col min="3857" max="4096" width="9.140625" style="60"/>
    <col min="4097" max="4097" width="5.140625" style="60" customWidth="1"/>
    <col min="4098" max="4098" width="9.140625" style="60"/>
    <col min="4099" max="4099" width="21" style="60" customWidth="1"/>
    <col min="4100" max="4100" width="12" style="60" customWidth="1"/>
    <col min="4101" max="4101" width="12.28515625" style="60" customWidth="1"/>
    <col min="4102" max="4102" width="13.28515625" style="60" customWidth="1"/>
    <col min="4103" max="4107" width="9.7109375" style="60" customWidth="1"/>
    <col min="4108" max="4108" width="12.5703125" style="60" customWidth="1"/>
    <col min="4109" max="4110" width="9.140625" style="60"/>
    <col min="4111" max="4111" width="24.42578125" style="60" customWidth="1"/>
    <col min="4112" max="4112" width="29.85546875" style="60" customWidth="1"/>
    <col min="4113" max="4352" width="9.140625" style="60"/>
    <col min="4353" max="4353" width="5.140625" style="60" customWidth="1"/>
    <col min="4354" max="4354" width="9.140625" style="60"/>
    <col min="4355" max="4355" width="21" style="60" customWidth="1"/>
    <col min="4356" max="4356" width="12" style="60" customWidth="1"/>
    <col min="4357" max="4357" width="12.28515625" style="60" customWidth="1"/>
    <col min="4358" max="4358" width="13.28515625" style="60" customWidth="1"/>
    <col min="4359" max="4363" width="9.7109375" style="60" customWidth="1"/>
    <col min="4364" max="4364" width="12.5703125" style="60" customWidth="1"/>
    <col min="4365" max="4366" width="9.140625" style="60"/>
    <col min="4367" max="4367" width="24.42578125" style="60" customWidth="1"/>
    <col min="4368" max="4368" width="29.85546875" style="60" customWidth="1"/>
    <col min="4369" max="4608" width="9.140625" style="60"/>
    <col min="4609" max="4609" width="5.140625" style="60" customWidth="1"/>
    <col min="4610" max="4610" width="9.140625" style="60"/>
    <col min="4611" max="4611" width="21" style="60" customWidth="1"/>
    <col min="4612" max="4612" width="12" style="60" customWidth="1"/>
    <col min="4613" max="4613" width="12.28515625" style="60" customWidth="1"/>
    <col min="4614" max="4614" width="13.28515625" style="60" customWidth="1"/>
    <col min="4615" max="4619" width="9.7109375" style="60" customWidth="1"/>
    <col min="4620" max="4620" width="12.5703125" style="60" customWidth="1"/>
    <col min="4621" max="4622" width="9.140625" style="60"/>
    <col min="4623" max="4623" width="24.42578125" style="60" customWidth="1"/>
    <col min="4624" max="4624" width="29.85546875" style="60" customWidth="1"/>
    <col min="4625" max="4864" width="9.140625" style="60"/>
    <col min="4865" max="4865" width="5.140625" style="60" customWidth="1"/>
    <col min="4866" max="4866" width="9.140625" style="60"/>
    <col min="4867" max="4867" width="21" style="60" customWidth="1"/>
    <col min="4868" max="4868" width="12" style="60" customWidth="1"/>
    <col min="4869" max="4869" width="12.28515625" style="60" customWidth="1"/>
    <col min="4870" max="4870" width="13.28515625" style="60" customWidth="1"/>
    <col min="4871" max="4875" width="9.7109375" style="60" customWidth="1"/>
    <col min="4876" max="4876" width="12.5703125" style="60" customWidth="1"/>
    <col min="4877" max="4878" width="9.140625" style="60"/>
    <col min="4879" max="4879" width="24.42578125" style="60" customWidth="1"/>
    <col min="4880" max="4880" width="29.85546875" style="60" customWidth="1"/>
    <col min="4881" max="5120" width="9.140625" style="60"/>
    <col min="5121" max="5121" width="5.140625" style="60" customWidth="1"/>
    <col min="5122" max="5122" width="9.140625" style="60"/>
    <col min="5123" max="5123" width="21" style="60" customWidth="1"/>
    <col min="5124" max="5124" width="12" style="60" customWidth="1"/>
    <col min="5125" max="5125" width="12.28515625" style="60" customWidth="1"/>
    <col min="5126" max="5126" width="13.28515625" style="60" customWidth="1"/>
    <col min="5127" max="5131" width="9.7109375" style="60" customWidth="1"/>
    <col min="5132" max="5132" width="12.5703125" style="60" customWidth="1"/>
    <col min="5133" max="5134" width="9.140625" style="60"/>
    <col min="5135" max="5135" width="24.42578125" style="60" customWidth="1"/>
    <col min="5136" max="5136" width="29.85546875" style="60" customWidth="1"/>
    <col min="5137" max="5376" width="9.140625" style="60"/>
    <col min="5377" max="5377" width="5.140625" style="60" customWidth="1"/>
    <col min="5378" max="5378" width="9.140625" style="60"/>
    <col min="5379" max="5379" width="21" style="60" customWidth="1"/>
    <col min="5380" max="5380" width="12" style="60" customWidth="1"/>
    <col min="5381" max="5381" width="12.28515625" style="60" customWidth="1"/>
    <col min="5382" max="5382" width="13.28515625" style="60" customWidth="1"/>
    <col min="5383" max="5387" width="9.7109375" style="60" customWidth="1"/>
    <col min="5388" max="5388" width="12.5703125" style="60" customWidth="1"/>
    <col min="5389" max="5390" width="9.140625" style="60"/>
    <col min="5391" max="5391" width="24.42578125" style="60" customWidth="1"/>
    <col min="5392" max="5392" width="29.85546875" style="60" customWidth="1"/>
    <col min="5393" max="5632" width="9.140625" style="60"/>
    <col min="5633" max="5633" width="5.140625" style="60" customWidth="1"/>
    <col min="5634" max="5634" width="9.140625" style="60"/>
    <col min="5635" max="5635" width="21" style="60" customWidth="1"/>
    <col min="5636" max="5636" width="12" style="60" customWidth="1"/>
    <col min="5637" max="5637" width="12.28515625" style="60" customWidth="1"/>
    <col min="5638" max="5638" width="13.28515625" style="60" customWidth="1"/>
    <col min="5639" max="5643" width="9.7109375" style="60" customWidth="1"/>
    <col min="5644" max="5644" width="12.5703125" style="60" customWidth="1"/>
    <col min="5645" max="5646" width="9.140625" style="60"/>
    <col min="5647" max="5647" width="24.42578125" style="60" customWidth="1"/>
    <col min="5648" max="5648" width="29.85546875" style="60" customWidth="1"/>
    <col min="5649" max="5888" width="9.140625" style="60"/>
    <col min="5889" max="5889" width="5.140625" style="60" customWidth="1"/>
    <col min="5890" max="5890" width="9.140625" style="60"/>
    <col min="5891" max="5891" width="21" style="60" customWidth="1"/>
    <col min="5892" max="5892" width="12" style="60" customWidth="1"/>
    <col min="5893" max="5893" width="12.28515625" style="60" customWidth="1"/>
    <col min="5894" max="5894" width="13.28515625" style="60" customWidth="1"/>
    <col min="5895" max="5899" width="9.7109375" style="60" customWidth="1"/>
    <col min="5900" max="5900" width="12.5703125" style="60" customWidth="1"/>
    <col min="5901" max="5902" width="9.140625" style="60"/>
    <col min="5903" max="5903" width="24.42578125" style="60" customWidth="1"/>
    <col min="5904" max="5904" width="29.85546875" style="60" customWidth="1"/>
    <col min="5905" max="6144" width="9.140625" style="60"/>
    <col min="6145" max="6145" width="5.140625" style="60" customWidth="1"/>
    <col min="6146" max="6146" width="9.140625" style="60"/>
    <col min="6147" max="6147" width="21" style="60" customWidth="1"/>
    <col min="6148" max="6148" width="12" style="60" customWidth="1"/>
    <col min="6149" max="6149" width="12.28515625" style="60" customWidth="1"/>
    <col min="6150" max="6150" width="13.28515625" style="60" customWidth="1"/>
    <col min="6151" max="6155" width="9.7109375" style="60" customWidth="1"/>
    <col min="6156" max="6156" width="12.5703125" style="60" customWidth="1"/>
    <col min="6157" max="6158" width="9.140625" style="60"/>
    <col min="6159" max="6159" width="24.42578125" style="60" customWidth="1"/>
    <col min="6160" max="6160" width="29.85546875" style="60" customWidth="1"/>
    <col min="6161" max="6400" width="9.140625" style="60"/>
    <col min="6401" max="6401" width="5.140625" style="60" customWidth="1"/>
    <col min="6402" max="6402" width="9.140625" style="60"/>
    <col min="6403" max="6403" width="21" style="60" customWidth="1"/>
    <col min="6404" max="6404" width="12" style="60" customWidth="1"/>
    <col min="6405" max="6405" width="12.28515625" style="60" customWidth="1"/>
    <col min="6406" max="6406" width="13.28515625" style="60" customWidth="1"/>
    <col min="6407" max="6411" width="9.7109375" style="60" customWidth="1"/>
    <col min="6412" max="6412" width="12.5703125" style="60" customWidth="1"/>
    <col min="6413" max="6414" width="9.140625" style="60"/>
    <col min="6415" max="6415" width="24.42578125" style="60" customWidth="1"/>
    <col min="6416" max="6416" width="29.85546875" style="60" customWidth="1"/>
    <col min="6417" max="6656" width="9.140625" style="60"/>
    <col min="6657" max="6657" width="5.140625" style="60" customWidth="1"/>
    <col min="6658" max="6658" width="9.140625" style="60"/>
    <col min="6659" max="6659" width="21" style="60" customWidth="1"/>
    <col min="6660" max="6660" width="12" style="60" customWidth="1"/>
    <col min="6661" max="6661" width="12.28515625" style="60" customWidth="1"/>
    <col min="6662" max="6662" width="13.28515625" style="60" customWidth="1"/>
    <col min="6663" max="6667" width="9.7109375" style="60" customWidth="1"/>
    <col min="6668" max="6668" width="12.5703125" style="60" customWidth="1"/>
    <col min="6669" max="6670" width="9.140625" style="60"/>
    <col min="6671" max="6671" width="24.42578125" style="60" customWidth="1"/>
    <col min="6672" max="6672" width="29.85546875" style="60" customWidth="1"/>
    <col min="6673" max="6912" width="9.140625" style="60"/>
    <col min="6913" max="6913" width="5.140625" style="60" customWidth="1"/>
    <col min="6914" max="6914" width="9.140625" style="60"/>
    <col min="6915" max="6915" width="21" style="60" customWidth="1"/>
    <col min="6916" max="6916" width="12" style="60" customWidth="1"/>
    <col min="6917" max="6917" width="12.28515625" style="60" customWidth="1"/>
    <col min="6918" max="6918" width="13.28515625" style="60" customWidth="1"/>
    <col min="6919" max="6923" width="9.7109375" style="60" customWidth="1"/>
    <col min="6924" max="6924" width="12.5703125" style="60" customWidth="1"/>
    <col min="6925" max="6926" width="9.140625" style="60"/>
    <col min="6927" max="6927" width="24.42578125" style="60" customWidth="1"/>
    <col min="6928" max="6928" width="29.85546875" style="60" customWidth="1"/>
    <col min="6929" max="7168" width="9.140625" style="60"/>
    <col min="7169" max="7169" width="5.140625" style="60" customWidth="1"/>
    <col min="7170" max="7170" width="9.140625" style="60"/>
    <col min="7171" max="7171" width="21" style="60" customWidth="1"/>
    <col min="7172" max="7172" width="12" style="60" customWidth="1"/>
    <col min="7173" max="7173" width="12.28515625" style="60" customWidth="1"/>
    <col min="7174" max="7174" width="13.28515625" style="60" customWidth="1"/>
    <col min="7175" max="7179" width="9.7109375" style="60" customWidth="1"/>
    <col min="7180" max="7180" width="12.5703125" style="60" customWidth="1"/>
    <col min="7181" max="7182" width="9.140625" style="60"/>
    <col min="7183" max="7183" width="24.42578125" style="60" customWidth="1"/>
    <col min="7184" max="7184" width="29.85546875" style="60" customWidth="1"/>
    <col min="7185" max="7424" width="9.140625" style="60"/>
    <col min="7425" max="7425" width="5.140625" style="60" customWidth="1"/>
    <col min="7426" max="7426" width="9.140625" style="60"/>
    <col min="7427" max="7427" width="21" style="60" customWidth="1"/>
    <col min="7428" max="7428" width="12" style="60" customWidth="1"/>
    <col min="7429" max="7429" width="12.28515625" style="60" customWidth="1"/>
    <col min="7430" max="7430" width="13.28515625" style="60" customWidth="1"/>
    <col min="7431" max="7435" width="9.7109375" style="60" customWidth="1"/>
    <col min="7436" max="7436" width="12.5703125" style="60" customWidth="1"/>
    <col min="7437" max="7438" width="9.140625" style="60"/>
    <col min="7439" max="7439" width="24.42578125" style="60" customWidth="1"/>
    <col min="7440" max="7440" width="29.85546875" style="60" customWidth="1"/>
    <col min="7441" max="7680" width="9.140625" style="60"/>
    <col min="7681" max="7681" width="5.140625" style="60" customWidth="1"/>
    <col min="7682" max="7682" width="9.140625" style="60"/>
    <col min="7683" max="7683" width="21" style="60" customWidth="1"/>
    <col min="7684" max="7684" width="12" style="60" customWidth="1"/>
    <col min="7685" max="7685" width="12.28515625" style="60" customWidth="1"/>
    <col min="7686" max="7686" width="13.28515625" style="60" customWidth="1"/>
    <col min="7687" max="7691" width="9.7109375" style="60" customWidth="1"/>
    <col min="7692" max="7692" width="12.5703125" style="60" customWidth="1"/>
    <col min="7693" max="7694" width="9.140625" style="60"/>
    <col min="7695" max="7695" width="24.42578125" style="60" customWidth="1"/>
    <col min="7696" max="7696" width="29.85546875" style="60" customWidth="1"/>
    <col min="7697" max="7936" width="9.140625" style="60"/>
    <col min="7937" max="7937" width="5.140625" style="60" customWidth="1"/>
    <col min="7938" max="7938" width="9.140625" style="60"/>
    <col min="7939" max="7939" width="21" style="60" customWidth="1"/>
    <col min="7940" max="7940" width="12" style="60" customWidth="1"/>
    <col min="7941" max="7941" width="12.28515625" style="60" customWidth="1"/>
    <col min="7942" max="7942" width="13.28515625" style="60" customWidth="1"/>
    <col min="7943" max="7947" width="9.7109375" style="60" customWidth="1"/>
    <col min="7948" max="7948" width="12.5703125" style="60" customWidth="1"/>
    <col min="7949" max="7950" width="9.140625" style="60"/>
    <col min="7951" max="7951" width="24.42578125" style="60" customWidth="1"/>
    <col min="7952" max="7952" width="29.85546875" style="60" customWidth="1"/>
    <col min="7953" max="8192" width="9.140625" style="60"/>
    <col min="8193" max="8193" width="5.140625" style="60" customWidth="1"/>
    <col min="8194" max="8194" width="9.140625" style="60"/>
    <col min="8195" max="8195" width="21" style="60" customWidth="1"/>
    <col min="8196" max="8196" width="12" style="60" customWidth="1"/>
    <col min="8197" max="8197" width="12.28515625" style="60" customWidth="1"/>
    <col min="8198" max="8198" width="13.28515625" style="60" customWidth="1"/>
    <col min="8199" max="8203" width="9.7109375" style="60" customWidth="1"/>
    <col min="8204" max="8204" width="12.5703125" style="60" customWidth="1"/>
    <col min="8205" max="8206" width="9.140625" style="60"/>
    <col min="8207" max="8207" width="24.42578125" style="60" customWidth="1"/>
    <col min="8208" max="8208" width="29.85546875" style="60" customWidth="1"/>
    <col min="8209" max="8448" width="9.140625" style="60"/>
    <col min="8449" max="8449" width="5.140625" style="60" customWidth="1"/>
    <col min="8450" max="8450" width="9.140625" style="60"/>
    <col min="8451" max="8451" width="21" style="60" customWidth="1"/>
    <col min="8452" max="8452" width="12" style="60" customWidth="1"/>
    <col min="8453" max="8453" width="12.28515625" style="60" customWidth="1"/>
    <col min="8454" max="8454" width="13.28515625" style="60" customWidth="1"/>
    <col min="8455" max="8459" width="9.7109375" style="60" customWidth="1"/>
    <col min="8460" max="8460" width="12.5703125" style="60" customWidth="1"/>
    <col min="8461" max="8462" width="9.140625" style="60"/>
    <col min="8463" max="8463" width="24.42578125" style="60" customWidth="1"/>
    <col min="8464" max="8464" width="29.85546875" style="60" customWidth="1"/>
    <col min="8465" max="8704" width="9.140625" style="60"/>
    <col min="8705" max="8705" width="5.140625" style="60" customWidth="1"/>
    <col min="8706" max="8706" width="9.140625" style="60"/>
    <col min="8707" max="8707" width="21" style="60" customWidth="1"/>
    <col min="8708" max="8708" width="12" style="60" customWidth="1"/>
    <col min="8709" max="8709" width="12.28515625" style="60" customWidth="1"/>
    <col min="8710" max="8710" width="13.28515625" style="60" customWidth="1"/>
    <col min="8711" max="8715" width="9.7109375" style="60" customWidth="1"/>
    <col min="8716" max="8716" width="12.5703125" style="60" customWidth="1"/>
    <col min="8717" max="8718" width="9.140625" style="60"/>
    <col min="8719" max="8719" width="24.42578125" style="60" customWidth="1"/>
    <col min="8720" max="8720" width="29.85546875" style="60" customWidth="1"/>
    <col min="8721" max="8960" width="9.140625" style="60"/>
    <col min="8961" max="8961" width="5.140625" style="60" customWidth="1"/>
    <col min="8962" max="8962" width="9.140625" style="60"/>
    <col min="8963" max="8963" width="21" style="60" customWidth="1"/>
    <col min="8964" max="8964" width="12" style="60" customWidth="1"/>
    <col min="8965" max="8965" width="12.28515625" style="60" customWidth="1"/>
    <col min="8966" max="8966" width="13.28515625" style="60" customWidth="1"/>
    <col min="8967" max="8971" width="9.7109375" style="60" customWidth="1"/>
    <col min="8972" max="8972" width="12.5703125" style="60" customWidth="1"/>
    <col min="8973" max="8974" width="9.140625" style="60"/>
    <col min="8975" max="8975" width="24.42578125" style="60" customWidth="1"/>
    <col min="8976" max="8976" width="29.85546875" style="60" customWidth="1"/>
    <col min="8977" max="9216" width="9.140625" style="60"/>
    <col min="9217" max="9217" width="5.140625" style="60" customWidth="1"/>
    <col min="9218" max="9218" width="9.140625" style="60"/>
    <col min="9219" max="9219" width="21" style="60" customWidth="1"/>
    <col min="9220" max="9220" width="12" style="60" customWidth="1"/>
    <col min="9221" max="9221" width="12.28515625" style="60" customWidth="1"/>
    <col min="9222" max="9222" width="13.28515625" style="60" customWidth="1"/>
    <col min="9223" max="9227" width="9.7109375" style="60" customWidth="1"/>
    <col min="9228" max="9228" width="12.5703125" style="60" customWidth="1"/>
    <col min="9229" max="9230" width="9.140625" style="60"/>
    <col min="9231" max="9231" width="24.42578125" style="60" customWidth="1"/>
    <col min="9232" max="9232" width="29.85546875" style="60" customWidth="1"/>
    <col min="9233" max="9472" width="9.140625" style="60"/>
    <col min="9473" max="9473" width="5.140625" style="60" customWidth="1"/>
    <col min="9474" max="9474" width="9.140625" style="60"/>
    <col min="9475" max="9475" width="21" style="60" customWidth="1"/>
    <col min="9476" max="9476" width="12" style="60" customWidth="1"/>
    <col min="9477" max="9477" width="12.28515625" style="60" customWidth="1"/>
    <col min="9478" max="9478" width="13.28515625" style="60" customWidth="1"/>
    <col min="9479" max="9483" width="9.7109375" style="60" customWidth="1"/>
    <col min="9484" max="9484" width="12.5703125" style="60" customWidth="1"/>
    <col min="9485" max="9486" width="9.140625" style="60"/>
    <col min="9487" max="9487" width="24.42578125" style="60" customWidth="1"/>
    <col min="9488" max="9488" width="29.85546875" style="60" customWidth="1"/>
    <col min="9489" max="9728" width="9.140625" style="60"/>
    <col min="9729" max="9729" width="5.140625" style="60" customWidth="1"/>
    <col min="9730" max="9730" width="9.140625" style="60"/>
    <col min="9731" max="9731" width="21" style="60" customWidth="1"/>
    <col min="9732" max="9732" width="12" style="60" customWidth="1"/>
    <col min="9733" max="9733" width="12.28515625" style="60" customWidth="1"/>
    <col min="9734" max="9734" width="13.28515625" style="60" customWidth="1"/>
    <col min="9735" max="9739" width="9.7109375" style="60" customWidth="1"/>
    <col min="9740" max="9740" width="12.5703125" style="60" customWidth="1"/>
    <col min="9741" max="9742" width="9.140625" style="60"/>
    <col min="9743" max="9743" width="24.42578125" style="60" customWidth="1"/>
    <col min="9744" max="9744" width="29.85546875" style="60" customWidth="1"/>
    <col min="9745" max="9984" width="9.140625" style="60"/>
    <col min="9985" max="9985" width="5.140625" style="60" customWidth="1"/>
    <col min="9986" max="9986" width="9.140625" style="60"/>
    <col min="9987" max="9987" width="21" style="60" customWidth="1"/>
    <col min="9988" max="9988" width="12" style="60" customWidth="1"/>
    <col min="9989" max="9989" width="12.28515625" style="60" customWidth="1"/>
    <col min="9990" max="9990" width="13.28515625" style="60" customWidth="1"/>
    <col min="9991" max="9995" width="9.7109375" style="60" customWidth="1"/>
    <col min="9996" max="9996" width="12.5703125" style="60" customWidth="1"/>
    <col min="9997" max="9998" width="9.140625" style="60"/>
    <col min="9999" max="9999" width="24.42578125" style="60" customWidth="1"/>
    <col min="10000" max="10000" width="29.85546875" style="60" customWidth="1"/>
    <col min="10001" max="10240" width="9.140625" style="60"/>
    <col min="10241" max="10241" width="5.140625" style="60" customWidth="1"/>
    <col min="10242" max="10242" width="9.140625" style="60"/>
    <col min="10243" max="10243" width="21" style="60" customWidth="1"/>
    <col min="10244" max="10244" width="12" style="60" customWidth="1"/>
    <col min="10245" max="10245" width="12.28515625" style="60" customWidth="1"/>
    <col min="10246" max="10246" width="13.28515625" style="60" customWidth="1"/>
    <col min="10247" max="10251" width="9.7109375" style="60" customWidth="1"/>
    <col min="10252" max="10252" width="12.5703125" style="60" customWidth="1"/>
    <col min="10253" max="10254" width="9.140625" style="60"/>
    <col min="10255" max="10255" width="24.42578125" style="60" customWidth="1"/>
    <col min="10256" max="10256" width="29.85546875" style="60" customWidth="1"/>
    <col min="10257" max="10496" width="9.140625" style="60"/>
    <col min="10497" max="10497" width="5.140625" style="60" customWidth="1"/>
    <col min="10498" max="10498" width="9.140625" style="60"/>
    <col min="10499" max="10499" width="21" style="60" customWidth="1"/>
    <col min="10500" max="10500" width="12" style="60" customWidth="1"/>
    <col min="10501" max="10501" width="12.28515625" style="60" customWidth="1"/>
    <col min="10502" max="10502" width="13.28515625" style="60" customWidth="1"/>
    <col min="10503" max="10507" width="9.7109375" style="60" customWidth="1"/>
    <col min="10508" max="10508" width="12.5703125" style="60" customWidth="1"/>
    <col min="10509" max="10510" width="9.140625" style="60"/>
    <col min="10511" max="10511" width="24.42578125" style="60" customWidth="1"/>
    <col min="10512" max="10512" width="29.85546875" style="60" customWidth="1"/>
    <col min="10513" max="10752" width="9.140625" style="60"/>
    <col min="10753" max="10753" width="5.140625" style="60" customWidth="1"/>
    <col min="10754" max="10754" width="9.140625" style="60"/>
    <col min="10755" max="10755" width="21" style="60" customWidth="1"/>
    <col min="10756" max="10756" width="12" style="60" customWidth="1"/>
    <col min="10757" max="10757" width="12.28515625" style="60" customWidth="1"/>
    <col min="10758" max="10758" width="13.28515625" style="60" customWidth="1"/>
    <col min="10759" max="10763" width="9.7109375" style="60" customWidth="1"/>
    <col min="10764" max="10764" width="12.5703125" style="60" customWidth="1"/>
    <col min="10765" max="10766" width="9.140625" style="60"/>
    <col min="10767" max="10767" width="24.42578125" style="60" customWidth="1"/>
    <col min="10768" max="10768" width="29.85546875" style="60" customWidth="1"/>
    <col min="10769" max="11008" width="9.140625" style="60"/>
    <col min="11009" max="11009" width="5.140625" style="60" customWidth="1"/>
    <col min="11010" max="11010" width="9.140625" style="60"/>
    <col min="11011" max="11011" width="21" style="60" customWidth="1"/>
    <col min="11012" max="11012" width="12" style="60" customWidth="1"/>
    <col min="11013" max="11013" width="12.28515625" style="60" customWidth="1"/>
    <col min="11014" max="11014" width="13.28515625" style="60" customWidth="1"/>
    <col min="11015" max="11019" width="9.7109375" style="60" customWidth="1"/>
    <col min="11020" max="11020" width="12.5703125" style="60" customWidth="1"/>
    <col min="11021" max="11022" width="9.140625" style="60"/>
    <col min="11023" max="11023" width="24.42578125" style="60" customWidth="1"/>
    <col min="11024" max="11024" width="29.85546875" style="60" customWidth="1"/>
    <col min="11025" max="11264" width="9.140625" style="60"/>
    <col min="11265" max="11265" width="5.140625" style="60" customWidth="1"/>
    <col min="11266" max="11266" width="9.140625" style="60"/>
    <col min="11267" max="11267" width="21" style="60" customWidth="1"/>
    <col min="11268" max="11268" width="12" style="60" customWidth="1"/>
    <col min="11269" max="11269" width="12.28515625" style="60" customWidth="1"/>
    <col min="11270" max="11270" width="13.28515625" style="60" customWidth="1"/>
    <col min="11271" max="11275" width="9.7109375" style="60" customWidth="1"/>
    <col min="11276" max="11276" width="12.5703125" style="60" customWidth="1"/>
    <col min="11277" max="11278" width="9.140625" style="60"/>
    <col min="11279" max="11279" width="24.42578125" style="60" customWidth="1"/>
    <col min="11280" max="11280" width="29.85546875" style="60" customWidth="1"/>
    <col min="11281" max="11520" width="9.140625" style="60"/>
    <col min="11521" max="11521" width="5.140625" style="60" customWidth="1"/>
    <col min="11522" max="11522" width="9.140625" style="60"/>
    <col min="11523" max="11523" width="21" style="60" customWidth="1"/>
    <col min="11524" max="11524" width="12" style="60" customWidth="1"/>
    <col min="11525" max="11525" width="12.28515625" style="60" customWidth="1"/>
    <col min="11526" max="11526" width="13.28515625" style="60" customWidth="1"/>
    <col min="11527" max="11531" width="9.7109375" style="60" customWidth="1"/>
    <col min="11532" max="11532" width="12.5703125" style="60" customWidth="1"/>
    <col min="11533" max="11534" width="9.140625" style="60"/>
    <col min="11535" max="11535" width="24.42578125" style="60" customWidth="1"/>
    <col min="11536" max="11536" width="29.85546875" style="60" customWidth="1"/>
    <col min="11537" max="11776" width="9.140625" style="60"/>
    <col min="11777" max="11777" width="5.140625" style="60" customWidth="1"/>
    <col min="11778" max="11778" width="9.140625" style="60"/>
    <col min="11779" max="11779" width="21" style="60" customWidth="1"/>
    <col min="11780" max="11780" width="12" style="60" customWidth="1"/>
    <col min="11781" max="11781" width="12.28515625" style="60" customWidth="1"/>
    <col min="11782" max="11782" width="13.28515625" style="60" customWidth="1"/>
    <col min="11783" max="11787" width="9.7109375" style="60" customWidth="1"/>
    <col min="11788" max="11788" width="12.5703125" style="60" customWidth="1"/>
    <col min="11789" max="11790" width="9.140625" style="60"/>
    <col min="11791" max="11791" width="24.42578125" style="60" customWidth="1"/>
    <col min="11792" max="11792" width="29.85546875" style="60" customWidth="1"/>
    <col min="11793" max="12032" width="9.140625" style="60"/>
    <col min="12033" max="12033" width="5.140625" style="60" customWidth="1"/>
    <col min="12034" max="12034" width="9.140625" style="60"/>
    <col min="12035" max="12035" width="21" style="60" customWidth="1"/>
    <col min="12036" max="12036" width="12" style="60" customWidth="1"/>
    <col min="12037" max="12037" width="12.28515625" style="60" customWidth="1"/>
    <col min="12038" max="12038" width="13.28515625" style="60" customWidth="1"/>
    <col min="12039" max="12043" width="9.7109375" style="60" customWidth="1"/>
    <col min="12044" max="12044" width="12.5703125" style="60" customWidth="1"/>
    <col min="12045" max="12046" width="9.140625" style="60"/>
    <col min="12047" max="12047" width="24.42578125" style="60" customWidth="1"/>
    <col min="12048" max="12048" width="29.85546875" style="60" customWidth="1"/>
    <col min="12049" max="12288" width="9.140625" style="60"/>
    <col min="12289" max="12289" width="5.140625" style="60" customWidth="1"/>
    <col min="12290" max="12290" width="9.140625" style="60"/>
    <col min="12291" max="12291" width="21" style="60" customWidth="1"/>
    <col min="12292" max="12292" width="12" style="60" customWidth="1"/>
    <col min="12293" max="12293" width="12.28515625" style="60" customWidth="1"/>
    <col min="12294" max="12294" width="13.28515625" style="60" customWidth="1"/>
    <col min="12295" max="12299" width="9.7109375" style="60" customWidth="1"/>
    <col min="12300" max="12300" width="12.5703125" style="60" customWidth="1"/>
    <col min="12301" max="12302" width="9.140625" style="60"/>
    <col min="12303" max="12303" width="24.42578125" style="60" customWidth="1"/>
    <col min="12304" max="12304" width="29.85546875" style="60" customWidth="1"/>
    <col min="12305" max="12544" width="9.140625" style="60"/>
    <col min="12545" max="12545" width="5.140625" style="60" customWidth="1"/>
    <col min="12546" max="12546" width="9.140625" style="60"/>
    <col min="12547" max="12547" width="21" style="60" customWidth="1"/>
    <col min="12548" max="12548" width="12" style="60" customWidth="1"/>
    <col min="12549" max="12549" width="12.28515625" style="60" customWidth="1"/>
    <col min="12550" max="12550" width="13.28515625" style="60" customWidth="1"/>
    <col min="12551" max="12555" width="9.7109375" style="60" customWidth="1"/>
    <col min="12556" max="12556" width="12.5703125" style="60" customWidth="1"/>
    <col min="12557" max="12558" width="9.140625" style="60"/>
    <col min="12559" max="12559" width="24.42578125" style="60" customWidth="1"/>
    <col min="12560" max="12560" width="29.85546875" style="60" customWidth="1"/>
    <col min="12561" max="12800" width="9.140625" style="60"/>
    <col min="12801" max="12801" width="5.140625" style="60" customWidth="1"/>
    <col min="12802" max="12802" width="9.140625" style="60"/>
    <col min="12803" max="12803" width="21" style="60" customWidth="1"/>
    <col min="12804" max="12804" width="12" style="60" customWidth="1"/>
    <col min="12805" max="12805" width="12.28515625" style="60" customWidth="1"/>
    <col min="12806" max="12806" width="13.28515625" style="60" customWidth="1"/>
    <col min="12807" max="12811" width="9.7109375" style="60" customWidth="1"/>
    <col min="12812" max="12812" width="12.5703125" style="60" customWidth="1"/>
    <col min="12813" max="12814" width="9.140625" style="60"/>
    <col min="12815" max="12815" width="24.42578125" style="60" customWidth="1"/>
    <col min="12816" max="12816" width="29.85546875" style="60" customWidth="1"/>
    <col min="12817" max="13056" width="9.140625" style="60"/>
    <col min="13057" max="13057" width="5.140625" style="60" customWidth="1"/>
    <col min="13058" max="13058" width="9.140625" style="60"/>
    <col min="13059" max="13059" width="21" style="60" customWidth="1"/>
    <col min="13060" max="13060" width="12" style="60" customWidth="1"/>
    <col min="13061" max="13061" width="12.28515625" style="60" customWidth="1"/>
    <col min="13062" max="13062" width="13.28515625" style="60" customWidth="1"/>
    <col min="13063" max="13067" width="9.7109375" style="60" customWidth="1"/>
    <col min="13068" max="13068" width="12.5703125" style="60" customWidth="1"/>
    <col min="13069" max="13070" width="9.140625" style="60"/>
    <col min="13071" max="13071" width="24.42578125" style="60" customWidth="1"/>
    <col min="13072" max="13072" width="29.85546875" style="60" customWidth="1"/>
    <col min="13073" max="13312" width="9.140625" style="60"/>
    <col min="13313" max="13313" width="5.140625" style="60" customWidth="1"/>
    <col min="13314" max="13314" width="9.140625" style="60"/>
    <col min="13315" max="13315" width="21" style="60" customWidth="1"/>
    <col min="13316" max="13316" width="12" style="60" customWidth="1"/>
    <col min="13317" max="13317" width="12.28515625" style="60" customWidth="1"/>
    <col min="13318" max="13318" width="13.28515625" style="60" customWidth="1"/>
    <col min="13319" max="13323" width="9.7109375" style="60" customWidth="1"/>
    <col min="13324" max="13324" width="12.5703125" style="60" customWidth="1"/>
    <col min="13325" max="13326" width="9.140625" style="60"/>
    <col min="13327" max="13327" width="24.42578125" style="60" customWidth="1"/>
    <col min="13328" max="13328" width="29.85546875" style="60" customWidth="1"/>
    <col min="13329" max="13568" width="9.140625" style="60"/>
    <col min="13569" max="13569" width="5.140625" style="60" customWidth="1"/>
    <col min="13570" max="13570" width="9.140625" style="60"/>
    <col min="13571" max="13571" width="21" style="60" customWidth="1"/>
    <col min="13572" max="13572" width="12" style="60" customWidth="1"/>
    <col min="13573" max="13573" width="12.28515625" style="60" customWidth="1"/>
    <col min="13574" max="13574" width="13.28515625" style="60" customWidth="1"/>
    <col min="13575" max="13579" width="9.7109375" style="60" customWidth="1"/>
    <col min="13580" max="13580" width="12.5703125" style="60" customWidth="1"/>
    <col min="13581" max="13582" width="9.140625" style="60"/>
    <col min="13583" max="13583" width="24.42578125" style="60" customWidth="1"/>
    <col min="13584" max="13584" width="29.85546875" style="60" customWidth="1"/>
    <col min="13585" max="13824" width="9.140625" style="60"/>
    <col min="13825" max="13825" width="5.140625" style="60" customWidth="1"/>
    <col min="13826" max="13826" width="9.140625" style="60"/>
    <col min="13827" max="13827" width="21" style="60" customWidth="1"/>
    <col min="13828" max="13828" width="12" style="60" customWidth="1"/>
    <col min="13829" max="13829" width="12.28515625" style="60" customWidth="1"/>
    <col min="13830" max="13830" width="13.28515625" style="60" customWidth="1"/>
    <col min="13831" max="13835" width="9.7109375" style="60" customWidth="1"/>
    <col min="13836" max="13836" width="12.5703125" style="60" customWidth="1"/>
    <col min="13837" max="13838" width="9.140625" style="60"/>
    <col min="13839" max="13839" width="24.42578125" style="60" customWidth="1"/>
    <col min="13840" max="13840" width="29.85546875" style="60" customWidth="1"/>
    <col min="13841" max="14080" width="9.140625" style="60"/>
    <col min="14081" max="14081" width="5.140625" style="60" customWidth="1"/>
    <col min="14082" max="14082" width="9.140625" style="60"/>
    <col min="14083" max="14083" width="21" style="60" customWidth="1"/>
    <col min="14084" max="14084" width="12" style="60" customWidth="1"/>
    <col min="14085" max="14085" width="12.28515625" style="60" customWidth="1"/>
    <col min="14086" max="14086" width="13.28515625" style="60" customWidth="1"/>
    <col min="14087" max="14091" width="9.7109375" style="60" customWidth="1"/>
    <col min="14092" max="14092" width="12.5703125" style="60" customWidth="1"/>
    <col min="14093" max="14094" width="9.140625" style="60"/>
    <col min="14095" max="14095" width="24.42578125" style="60" customWidth="1"/>
    <col min="14096" max="14096" width="29.85546875" style="60" customWidth="1"/>
    <col min="14097" max="14336" width="9.140625" style="60"/>
    <col min="14337" max="14337" width="5.140625" style="60" customWidth="1"/>
    <col min="14338" max="14338" width="9.140625" style="60"/>
    <col min="14339" max="14339" width="21" style="60" customWidth="1"/>
    <col min="14340" max="14340" width="12" style="60" customWidth="1"/>
    <col min="14341" max="14341" width="12.28515625" style="60" customWidth="1"/>
    <col min="14342" max="14342" width="13.28515625" style="60" customWidth="1"/>
    <col min="14343" max="14347" width="9.7109375" style="60" customWidth="1"/>
    <col min="14348" max="14348" width="12.5703125" style="60" customWidth="1"/>
    <col min="14349" max="14350" width="9.140625" style="60"/>
    <col min="14351" max="14351" width="24.42578125" style="60" customWidth="1"/>
    <col min="14352" max="14352" width="29.85546875" style="60" customWidth="1"/>
    <col min="14353" max="14592" width="9.140625" style="60"/>
    <col min="14593" max="14593" width="5.140625" style="60" customWidth="1"/>
    <col min="14594" max="14594" width="9.140625" style="60"/>
    <col min="14595" max="14595" width="21" style="60" customWidth="1"/>
    <col min="14596" max="14596" width="12" style="60" customWidth="1"/>
    <col min="14597" max="14597" width="12.28515625" style="60" customWidth="1"/>
    <col min="14598" max="14598" width="13.28515625" style="60" customWidth="1"/>
    <col min="14599" max="14603" width="9.7109375" style="60" customWidth="1"/>
    <col min="14604" max="14604" width="12.5703125" style="60" customWidth="1"/>
    <col min="14605" max="14606" width="9.140625" style="60"/>
    <col min="14607" max="14607" width="24.42578125" style="60" customWidth="1"/>
    <col min="14608" max="14608" width="29.85546875" style="60" customWidth="1"/>
    <col min="14609" max="14848" width="9.140625" style="60"/>
    <col min="14849" max="14849" width="5.140625" style="60" customWidth="1"/>
    <col min="14850" max="14850" width="9.140625" style="60"/>
    <col min="14851" max="14851" width="21" style="60" customWidth="1"/>
    <col min="14852" max="14852" width="12" style="60" customWidth="1"/>
    <col min="14853" max="14853" width="12.28515625" style="60" customWidth="1"/>
    <col min="14854" max="14854" width="13.28515625" style="60" customWidth="1"/>
    <col min="14855" max="14859" width="9.7109375" style="60" customWidth="1"/>
    <col min="14860" max="14860" width="12.5703125" style="60" customWidth="1"/>
    <col min="14861" max="14862" width="9.140625" style="60"/>
    <col min="14863" max="14863" width="24.42578125" style="60" customWidth="1"/>
    <col min="14864" max="14864" width="29.85546875" style="60" customWidth="1"/>
    <col min="14865" max="15104" width="9.140625" style="60"/>
    <col min="15105" max="15105" width="5.140625" style="60" customWidth="1"/>
    <col min="15106" max="15106" width="9.140625" style="60"/>
    <col min="15107" max="15107" width="21" style="60" customWidth="1"/>
    <col min="15108" max="15108" width="12" style="60" customWidth="1"/>
    <col min="15109" max="15109" width="12.28515625" style="60" customWidth="1"/>
    <col min="15110" max="15110" width="13.28515625" style="60" customWidth="1"/>
    <col min="15111" max="15115" width="9.7109375" style="60" customWidth="1"/>
    <col min="15116" max="15116" width="12.5703125" style="60" customWidth="1"/>
    <col min="15117" max="15118" width="9.140625" style="60"/>
    <col min="15119" max="15119" width="24.42578125" style="60" customWidth="1"/>
    <col min="15120" max="15120" width="29.85546875" style="60" customWidth="1"/>
    <col min="15121" max="15360" width="9.140625" style="60"/>
    <col min="15361" max="15361" width="5.140625" style="60" customWidth="1"/>
    <col min="15362" max="15362" width="9.140625" style="60"/>
    <col min="15363" max="15363" width="21" style="60" customWidth="1"/>
    <col min="15364" max="15364" width="12" style="60" customWidth="1"/>
    <col min="15365" max="15365" width="12.28515625" style="60" customWidth="1"/>
    <col min="15366" max="15366" width="13.28515625" style="60" customWidth="1"/>
    <col min="15367" max="15371" width="9.7109375" style="60" customWidth="1"/>
    <col min="15372" max="15372" width="12.5703125" style="60" customWidth="1"/>
    <col min="15373" max="15374" width="9.140625" style="60"/>
    <col min="15375" max="15375" width="24.42578125" style="60" customWidth="1"/>
    <col min="15376" max="15376" width="29.85546875" style="60" customWidth="1"/>
    <col min="15377" max="15616" width="9.140625" style="60"/>
    <col min="15617" max="15617" width="5.140625" style="60" customWidth="1"/>
    <col min="15618" max="15618" width="9.140625" style="60"/>
    <col min="15619" max="15619" width="21" style="60" customWidth="1"/>
    <col min="15620" max="15620" width="12" style="60" customWidth="1"/>
    <col min="15621" max="15621" width="12.28515625" style="60" customWidth="1"/>
    <col min="15622" max="15622" width="13.28515625" style="60" customWidth="1"/>
    <col min="15623" max="15627" width="9.7109375" style="60" customWidth="1"/>
    <col min="15628" max="15628" width="12.5703125" style="60" customWidth="1"/>
    <col min="15629" max="15630" width="9.140625" style="60"/>
    <col min="15631" max="15631" width="24.42578125" style="60" customWidth="1"/>
    <col min="15632" max="15632" width="29.85546875" style="60" customWidth="1"/>
    <col min="15633" max="15872" width="9.140625" style="60"/>
    <col min="15873" max="15873" width="5.140625" style="60" customWidth="1"/>
    <col min="15874" max="15874" width="9.140625" style="60"/>
    <col min="15875" max="15875" width="21" style="60" customWidth="1"/>
    <col min="15876" max="15876" width="12" style="60" customWidth="1"/>
    <col min="15877" max="15877" width="12.28515625" style="60" customWidth="1"/>
    <col min="15878" max="15878" width="13.28515625" style="60" customWidth="1"/>
    <col min="15879" max="15883" width="9.7109375" style="60" customWidth="1"/>
    <col min="15884" max="15884" width="12.5703125" style="60" customWidth="1"/>
    <col min="15885" max="15886" width="9.140625" style="60"/>
    <col min="15887" max="15887" width="24.42578125" style="60" customWidth="1"/>
    <col min="15888" max="15888" width="29.85546875" style="60" customWidth="1"/>
    <col min="15889" max="16128" width="9.140625" style="60"/>
    <col min="16129" max="16129" width="5.140625" style="60" customWidth="1"/>
    <col min="16130" max="16130" width="9.140625" style="60"/>
    <col min="16131" max="16131" width="21" style="60" customWidth="1"/>
    <col min="16132" max="16132" width="12" style="60" customWidth="1"/>
    <col min="16133" max="16133" width="12.28515625" style="60" customWidth="1"/>
    <col min="16134" max="16134" width="13.28515625" style="60" customWidth="1"/>
    <col min="16135" max="16139" width="9.7109375" style="60" customWidth="1"/>
    <col min="16140" max="16140" width="12.5703125" style="60" customWidth="1"/>
    <col min="16141" max="16142" width="9.140625" style="60"/>
    <col min="16143" max="16143" width="24.42578125" style="60" customWidth="1"/>
    <col min="16144" max="16144" width="29.85546875" style="60" customWidth="1"/>
    <col min="16145" max="16384" width="9.140625" style="60"/>
  </cols>
  <sheetData>
    <row r="1" spans="1:12" ht="41.25" customHeight="1" x14ac:dyDescent="0.2">
      <c r="A1" s="365" t="s">
        <v>1748</v>
      </c>
      <c r="B1" s="366"/>
      <c r="C1" s="366"/>
      <c r="D1" s="366"/>
      <c r="E1" s="366"/>
      <c r="F1" s="366"/>
      <c r="G1" s="366"/>
      <c r="H1" s="366"/>
      <c r="I1" s="366"/>
      <c r="J1" s="366"/>
      <c r="K1" s="366"/>
      <c r="L1" s="367"/>
    </row>
    <row r="2" spans="1:12" ht="30" customHeight="1" thickBot="1" x14ac:dyDescent="0.25">
      <c r="A2" s="61">
        <v>1</v>
      </c>
      <c r="B2" s="368" t="s">
        <v>1749</v>
      </c>
      <c r="C2" s="368"/>
      <c r="D2" s="368"/>
      <c r="E2" s="369"/>
      <c r="F2" s="370" t="s">
        <v>2026</v>
      </c>
      <c r="G2" s="370"/>
      <c r="H2" s="370"/>
      <c r="I2" s="370"/>
      <c r="J2" s="370"/>
      <c r="K2" s="370"/>
      <c r="L2" s="371"/>
    </row>
    <row r="3" spans="1:12" ht="15" customHeight="1" thickBot="1" x14ac:dyDescent="0.25">
      <c r="A3" s="355"/>
      <c r="B3" s="356"/>
      <c r="C3" s="356"/>
      <c r="D3" s="356"/>
      <c r="E3" s="356"/>
      <c r="F3" s="356"/>
      <c r="G3" s="356"/>
      <c r="H3" s="356"/>
      <c r="I3" s="356"/>
      <c r="J3" s="356"/>
      <c r="K3" s="356"/>
      <c r="L3" s="357"/>
    </row>
    <row r="4" spans="1:12" ht="30" customHeight="1" x14ac:dyDescent="0.25">
      <c r="A4" s="331" t="s">
        <v>0</v>
      </c>
      <c r="B4" s="332"/>
      <c r="C4" s="332"/>
      <c r="D4" s="332"/>
      <c r="E4" s="332"/>
      <c r="F4" s="332"/>
      <c r="G4" s="332"/>
      <c r="H4" s="332"/>
      <c r="I4" s="332"/>
      <c r="J4" s="332"/>
      <c r="K4" s="372"/>
      <c r="L4" s="373"/>
    </row>
    <row r="5" spans="1:12" ht="30" customHeight="1" x14ac:dyDescent="0.2">
      <c r="A5" s="83">
        <v>2</v>
      </c>
      <c r="B5" s="335" t="s">
        <v>1750</v>
      </c>
      <c r="C5" s="335"/>
      <c r="D5" s="335"/>
      <c r="E5" s="374" t="s">
        <v>1996</v>
      </c>
      <c r="F5" s="374"/>
      <c r="G5" s="374"/>
      <c r="H5" s="374"/>
      <c r="I5" s="374"/>
      <c r="J5" s="374"/>
      <c r="K5" s="374"/>
      <c r="L5" s="375"/>
    </row>
    <row r="6" spans="1:12" ht="30" customHeight="1" x14ac:dyDescent="0.2">
      <c r="A6" s="349">
        <v>3</v>
      </c>
      <c r="B6" s="335" t="s">
        <v>1751</v>
      </c>
      <c r="C6" s="335"/>
      <c r="D6" s="335"/>
      <c r="E6" s="376" t="s">
        <v>1997</v>
      </c>
      <c r="F6" s="376"/>
      <c r="G6" s="376"/>
      <c r="H6" s="376"/>
      <c r="I6" s="376"/>
      <c r="J6" s="376"/>
      <c r="K6" s="376"/>
      <c r="L6" s="377"/>
    </row>
    <row r="7" spans="1:12" ht="30" customHeight="1" x14ac:dyDescent="0.2">
      <c r="A7" s="349"/>
      <c r="B7" s="335"/>
      <c r="C7" s="335"/>
      <c r="D7" s="335"/>
      <c r="E7" s="62" t="s">
        <v>1752</v>
      </c>
      <c r="F7" s="353" t="s">
        <v>1998</v>
      </c>
      <c r="G7" s="353"/>
      <c r="H7" s="353"/>
      <c r="I7" s="62" t="s">
        <v>1753</v>
      </c>
      <c r="J7" s="346">
        <v>3029</v>
      </c>
      <c r="K7" s="347"/>
      <c r="L7" s="348"/>
    </row>
    <row r="8" spans="1:12" ht="30" hidden="1" customHeight="1" outlineLevel="1" x14ac:dyDescent="0.2">
      <c r="A8" s="358" t="s">
        <v>1881</v>
      </c>
      <c r="B8" s="359" t="s">
        <v>1882</v>
      </c>
      <c r="C8" s="359"/>
      <c r="D8" s="359"/>
      <c r="E8" s="360" t="s">
        <v>1883</v>
      </c>
      <c r="F8" s="360"/>
      <c r="G8" s="353" t="s">
        <v>122</v>
      </c>
      <c r="H8" s="353"/>
      <c r="I8" s="353"/>
      <c r="J8" s="353"/>
      <c r="K8" s="353"/>
      <c r="L8" s="361"/>
    </row>
    <row r="9" spans="1:12" ht="30" hidden="1" customHeight="1" outlineLevel="1" x14ac:dyDescent="0.2">
      <c r="A9" s="358"/>
      <c r="B9" s="359"/>
      <c r="C9" s="359"/>
      <c r="D9" s="359"/>
      <c r="E9" s="99" t="s">
        <v>1752</v>
      </c>
      <c r="F9" s="353" t="s">
        <v>1999</v>
      </c>
      <c r="G9" s="353"/>
      <c r="H9" s="353"/>
      <c r="I9" s="99" t="s">
        <v>1884</v>
      </c>
      <c r="J9" s="346" t="s">
        <v>1999</v>
      </c>
      <c r="K9" s="347"/>
      <c r="L9" s="348"/>
    </row>
    <row r="10" spans="1:12" ht="30" customHeight="1" collapsed="1" x14ac:dyDescent="0.2">
      <c r="A10" s="349">
        <v>4</v>
      </c>
      <c r="B10" s="335" t="s">
        <v>1754</v>
      </c>
      <c r="C10" s="335"/>
      <c r="D10" s="335"/>
      <c r="E10" s="350" t="s">
        <v>1755</v>
      </c>
      <c r="F10" s="350"/>
      <c r="G10" s="350"/>
      <c r="H10" s="350"/>
      <c r="I10" s="350"/>
      <c r="J10" s="350"/>
      <c r="K10" s="350"/>
      <c r="L10" s="351"/>
    </row>
    <row r="11" spans="1:12" ht="30" customHeight="1" x14ac:dyDescent="0.2">
      <c r="A11" s="349"/>
      <c r="B11" s="335"/>
      <c r="C11" s="335"/>
      <c r="D11" s="335"/>
      <c r="E11" s="62" t="s">
        <v>1752</v>
      </c>
      <c r="F11" s="352" t="s">
        <v>1970</v>
      </c>
      <c r="G11" s="353"/>
      <c r="H11" s="353"/>
      <c r="I11" s="62" t="s">
        <v>1753</v>
      </c>
      <c r="J11" s="354" t="s">
        <v>1970</v>
      </c>
      <c r="K11" s="347"/>
      <c r="L11" s="348"/>
    </row>
    <row r="12" spans="1:12" ht="30" customHeight="1" x14ac:dyDescent="0.2">
      <c r="A12" s="83">
        <v>5</v>
      </c>
      <c r="B12" s="335" t="s">
        <v>11</v>
      </c>
      <c r="C12" s="335"/>
      <c r="D12" s="335"/>
      <c r="E12" s="362" t="s">
        <v>14</v>
      </c>
      <c r="F12" s="362"/>
      <c r="G12" s="362"/>
      <c r="H12" s="362"/>
      <c r="I12" s="362"/>
      <c r="J12" s="362"/>
      <c r="K12" s="363"/>
      <c r="L12" s="364"/>
    </row>
    <row r="13" spans="1:12" ht="33" customHeight="1" x14ac:dyDescent="0.2">
      <c r="A13" s="83">
        <v>6</v>
      </c>
      <c r="B13" s="335" t="s">
        <v>1757</v>
      </c>
      <c r="C13" s="335"/>
      <c r="D13" s="335"/>
      <c r="E13" s="336" t="s">
        <v>1758</v>
      </c>
      <c r="F13" s="336"/>
      <c r="G13" s="336"/>
      <c r="H13" s="336"/>
      <c r="I13" s="336"/>
      <c r="J13" s="336"/>
      <c r="K13" s="336"/>
      <c r="L13" s="337"/>
    </row>
    <row r="14" spans="1:12" ht="30" customHeight="1" x14ac:dyDescent="0.2">
      <c r="A14" s="83">
        <v>7</v>
      </c>
      <c r="B14" s="335" t="s">
        <v>1759</v>
      </c>
      <c r="C14" s="335"/>
      <c r="D14" s="335"/>
      <c r="E14" s="344" t="s">
        <v>2000</v>
      </c>
      <c r="F14" s="344"/>
      <c r="G14" s="344"/>
      <c r="H14" s="344"/>
      <c r="I14" s="344"/>
      <c r="J14" s="344"/>
      <c r="K14" s="344"/>
      <c r="L14" s="345"/>
    </row>
    <row r="15" spans="1:12" ht="30.75" customHeight="1" x14ac:dyDescent="0.2">
      <c r="A15" s="83">
        <v>8</v>
      </c>
      <c r="B15" s="335" t="s">
        <v>1760</v>
      </c>
      <c r="C15" s="335"/>
      <c r="D15" s="335"/>
      <c r="E15" s="336" t="s">
        <v>1756</v>
      </c>
      <c r="F15" s="336"/>
      <c r="G15" s="336"/>
      <c r="H15" s="336"/>
      <c r="I15" s="336"/>
      <c r="J15" s="336"/>
      <c r="K15" s="336"/>
      <c r="L15" s="337"/>
    </row>
    <row r="16" spans="1:12" ht="54.75" customHeight="1" thickBot="1" x14ac:dyDescent="0.25">
      <c r="A16" s="83">
        <v>9</v>
      </c>
      <c r="B16" s="335" t="s">
        <v>2</v>
      </c>
      <c r="C16" s="335"/>
      <c r="D16" s="335"/>
      <c r="E16" s="338" t="s">
        <v>2001</v>
      </c>
      <c r="F16" s="338"/>
      <c r="G16" s="338"/>
      <c r="H16" s="338"/>
      <c r="I16" s="338"/>
      <c r="J16" s="338"/>
      <c r="K16" s="338"/>
      <c r="L16" s="339"/>
    </row>
    <row r="17" spans="1:12" ht="54.75" hidden="1" customHeight="1" outlineLevel="1" thickBot="1" x14ac:dyDescent="0.25">
      <c r="A17" s="71" t="s">
        <v>1885</v>
      </c>
      <c r="B17" s="340" t="s">
        <v>1886</v>
      </c>
      <c r="C17" s="340"/>
      <c r="D17" s="340"/>
      <c r="E17" s="341" t="s">
        <v>2002</v>
      </c>
      <c r="F17" s="342"/>
      <c r="G17" s="342"/>
      <c r="H17" s="342"/>
      <c r="I17" s="342"/>
      <c r="J17" s="342"/>
      <c r="K17" s="342"/>
      <c r="L17" s="343"/>
    </row>
    <row r="18" spans="1:12" ht="15" customHeight="1" collapsed="1" thickBot="1" x14ac:dyDescent="0.25">
      <c r="A18" s="355"/>
      <c r="B18" s="356"/>
      <c r="C18" s="356"/>
      <c r="D18" s="356"/>
      <c r="E18" s="356"/>
      <c r="F18" s="356"/>
      <c r="G18" s="356"/>
      <c r="H18" s="356"/>
      <c r="I18" s="356"/>
      <c r="J18" s="356"/>
      <c r="K18" s="356"/>
      <c r="L18" s="357"/>
    </row>
    <row r="19" spans="1:12" ht="30" customHeight="1" x14ac:dyDescent="0.2">
      <c r="A19" s="331" t="s">
        <v>1761</v>
      </c>
      <c r="B19" s="332"/>
      <c r="C19" s="332"/>
      <c r="D19" s="332"/>
      <c r="E19" s="332"/>
      <c r="F19" s="332"/>
      <c r="G19" s="332"/>
      <c r="H19" s="332"/>
      <c r="I19" s="332"/>
      <c r="J19" s="332"/>
      <c r="K19" s="332"/>
      <c r="L19" s="333"/>
    </row>
    <row r="20" spans="1:12" ht="29.25" customHeight="1" x14ac:dyDescent="0.2">
      <c r="A20" s="83">
        <v>10</v>
      </c>
      <c r="B20" s="292" t="s">
        <v>1762</v>
      </c>
      <c r="C20" s="292"/>
      <c r="D20" s="293" t="s">
        <v>1826</v>
      </c>
      <c r="E20" s="294"/>
      <c r="F20" s="294"/>
      <c r="G20" s="294"/>
      <c r="H20" s="294"/>
      <c r="I20" s="294"/>
      <c r="J20" s="294"/>
      <c r="K20" s="294"/>
      <c r="L20" s="295"/>
    </row>
    <row r="21" spans="1:12" ht="35.25" customHeight="1" thickBot="1" x14ac:dyDescent="0.25">
      <c r="A21" s="86">
        <v>11</v>
      </c>
      <c r="B21" s="334" t="s">
        <v>1764</v>
      </c>
      <c r="C21" s="334"/>
      <c r="D21" s="307" t="s">
        <v>1834</v>
      </c>
      <c r="E21" s="308"/>
      <c r="F21" s="308"/>
      <c r="G21" s="308"/>
      <c r="H21" s="308"/>
      <c r="I21" s="308"/>
      <c r="J21" s="308"/>
      <c r="K21" s="308"/>
      <c r="L21" s="309"/>
    </row>
    <row r="22" spans="1:12" ht="15" customHeight="1" thickBot="1" x14ac:dyDescent="0.25">
      <c r="A22" s="232"/>
      <c r="B22" s="232"/>
      <c r="C22" s="232"/>
      <c r="D22" s="232"/>
      <c r="E22" s="232"/>
      <c r="F22" s="232"/>
      <c r="G22" s="232"/>
      <c r="H22" s="232"/>
      <c r="I22" s="232"/>
      <c r="J22" s="232"/>
      <c r="K22" s="232"/>
      <c r="L22" s="232"/>
    </row>
    <row r="23" spans="1:12" ht="20.25" customHeight="1" x14ac:dyDescent="0.2">
      <c r="A23" s="84">
        <v>12</v>
      </c>
      <c r="B23" s="327" t="s">
        <v>1766</v>
      </c>
      <c r="C23" s="327"/>
      <c r="D23" s="311" t="s">
        <v>1767</v>
      </c>
      <c r="E23" s="312"/>
      <c r="F23" s="312"/>
      <c r="G23" s="312"/>
      <c r="H23" s="312"/>
      <c r="I23" s="312"/>
      <c r="J23" s="312"/>
      <c r="K23" s="312"/>
      <c r="L23" s="313"/>
    </row>
    <row r="24" spans="1:12" ht="18" customHeight="1" x14ac:dyDescent="0.2">
      <c r="A24" s="85">
        <v>13</v>
      </c>
      <c r="B24" s="292" t="s">
        <v>1768</v>
      </c>
      <c r="C24" s="292"/>
      <c r="D24" s="328" t="s">
        <v>1769</v>
      </c>
      <c r="E24" s="329"/>
      <c r="F24" s="329"/>
      <c r="G24" s="329"/>
      <c r="H24" s="329"/>
      <c r="I24" s="329"/>
      <c r="J24" s="329"/>
      <c r="K24" s="329"/>
      <c r="L24" s="330"/>
    </row>
    <row r="25" spans="1:12" ht="54" customHeight="1" x14ac:dyDescent="0.2">
      <c r="A25" s="85">
        <v>14</v>
      </c>
      <c r="B25" s="292" t="s">
        <v>1770</v>
      </c>
      <c r="C25" s="292"/>
      <c r="D25" s="328" t="s">
        <v>1771</v>
      </c>
      <c r="E25" s="329"/>
      <c r="F25" s="329"/>
      <c r="G25" s="329"/>
      <c r="H25" s="329"/>
      <c r="I25" s="329"/>
      <c r="J25" s="329"/>
      <c r="K25" s="329"/>
      <c r="L25" s="330"/>
    </row>
    <row r="26" spans="1:12" ht="78.75" customHeight="1" x14ac:dyDescent="0.2">
      <c r="A26" s="85">
        <v>15</v>
      </c>
      <c r="B26" s="292" t="s">
        <v>1772</v>
      </c>
      <c r="C26" s="292"/>
      <c r="D26" s="314" t="s">
        <v>2003</v>
      </c>
      <c r="E26" s="315"/>
      <c r="F26" s="315"/>
      <c r="G26" s="315"/>
      <c r="H26" s="315"/>
      <c r="I26" s="315"/>
      <c r="J26" s="315"/>
      <c r="K26" s="315"/>
      <c r="L26" s="316"/>
    </row>
    <row r="27" spans="1:12" ht="150" customHeight="1" x14ac:dyDescent="0.2">
      <c r="A27" s="85">
        <v>16</v>
      </c>
      <c r="B27" s="292" t="s">
        <v>1773</v>
      </c>
      <c r="C27" s="292"/>
      <c r="D27" s="314" t="s">
        <v>2004</v>
      </c>
      <c r="E27" s="315"/>
      <c r="F27" s="315"/>
      <c r="G27" s="315"/>
      <c r="H27" s="315"/>
      <c r="I27" s="315"/>
      <c r="J27" s="315"/>
      <c r="K27" s="315"/>
      <c r="L27" s="316"/>
    </row>
    <row r="28" spans="1:12" ht="409.5" customHeight="1" x14ac:dyDescent="0.2">
      <c r="A28" s="85">
        <v>17</v>
      </c>
      <c r="B28" s="317" t="s">
        <v>1774</v>
      </c>
      <c r="C28" s="318"/>
      <c r="D28" s="321" t="s">
        <v>2005</v>
      </c>
      <c r="E28" s="322"/>
      <c r="F28" s="322"/>
      <c r="G28" s="322"/>
      <c r="H28" s="322"/>
      <c r="I28" s="322"/>
      <c r="J28" s="322"/>
      <c r="K28" s="322"/>
      <c r="L28" s="323"/>
    </row>
    <row r="29" spans="1:12" ht="267.75" customHeight="1" x14ac:dyDescent="0.2">
      <c r="A29" s="100"/>
      <c r="B29" s="319"/>
      <c r="C29" s="320"/>
      <c r="D29" s="324"/>
      <c r="E29" s="325"/>
      <c r="F29" s="325"/>
      <c r="G29" s="325"/>
      <c r="H29" s="325"/>
      <c r="I29" s="325"/>
      <c r="J29" s="325"/>
      <c r="K29" s="325"/>
      <c r="L29" s="326"/>
    </row>
    <row r="30" spans="1:12" ht="78.75" customHeight="1" thickBot="1" x14ac:dyDescent="0.25">
      <c r="A30" s="86">
        <v>18</v>
      </c>
      <c r="B30" s="253" t="s">
        <v>1775</v>
      </c>
      <c r="C30" s="253"/>
      <c r="D30" s="307" t="s">
        <v>2006</v>
      </c>
      <c r="E30" s="308"/>
      <c r="F30" s="308"/>
      <c r="G30" s="308"/>
      <c r="H30" s="308"/>
      <c r="I30" s="308"/>
      <c r="J30" s="308"/>
      <c r="K30" s="308"/>
      <c r="L30" s="309"/>
    </row>
    <row r="31" spans="1:12" ht="15.75" customHeight="1" thickBot="1" x14ac:dyDescent="0.25">
      <c r="A31" s="232"/>
      <c r="B31" s="232"/>
      <c r="C31" s="232"/>
      <c r="D31" s="232"/>
      <c r="E31" s="232"/>
      <c r="F31" s="232"/>
      <c r="G31" s="232"/>
      <c r="H31" s="232"/>
      <c r="I31" s="232"/>
      <c r="J31" s="232"/>
      <c r="K31" s="232"/>
      <c r="L31" s="232"/>
    </row>
    <row r="32" spans="1:12" ht="72.75" customHeight="1" x14ac:dyDescent="0.2">
      <c r="A32" s="84">
        <v>19</v>
      </c>
      <c r="B32" s="310" t="s">
        <v>1776</v>
      </c>
      <c r="C32" s="310"/>
      <c r="D32" s="311" t="s">
        <v>2007</v>
      </c>
      <c r="E32" s="312"/>
      <c r="F32" s="312"/>
      <c r="G32" s="312"/>
      <c r="H32" s="312"/>
      <c r="I32" s="312"/>
      <c r="J32" s="312"/>
      <c r="K32" s="312"/>
      <c r="L32" s="313"/>
    </row>
    <row r="33" spans="1:16" ht="128.25" customHeight="1" x14ac:dyDescent="0.2">
      <c r="A33" s="85">
        <v>20</v>
      </c>
      <c r="B33" s="252" t="s">
        <v>1777</v>
      </c>
      <c r="C33" s="252"/>
      <c r="D33" s="314" t="s">
        <v>2068</v>
      </c>
      <c r="E33" s="315"/>
      <c r="F33" s="315"/>
      <c r="G33" s="315"/>
      <c r="H33" s="315"/>
      <c r="I33" s="315"/>
      <c r="J33" s="315"/>
      <c r="K33" s="315"/>
      <c r="L33" s="316"/>
    </row>
    <row r="34" spans="1:16" ht="72.75" customHeight="1" thickBot="1" x14ac:dyDescent="0.25">
      <c r="A34" s="85">
        <v>21</v>
      </c>
      <c r="B34" s="292" t="s">
        <v>1778</v>
      </c>
      <c r="C34" s="292"/>
      <c r="D34" s="293" t="s">
        <v>2008</v>
      </c>
      <c r="E34" s="294"/>
      <c r="F34" s="294"/>
      <c r="G34" s="294"/>
      <c r="H34" s="294"/>
      <c r="I34" s="294"/>
      <c r="J34" s="294"/>
      <c r="K34" s="294"/>
      <c r="L34" s="295"/>
    </row>
    <row r="35" spans="1:16" ht="226.5" hidden="1" customHeight="1" outlineLevel="1" x14ac:dyDescent="0.2">
      <c r="A35" s="101" t="s">
        <v>1887</v>
      </c>
      <c r="B35" s="296" t="s">
        <v>1888</v>
      </c>
      <c r="C35" s="297"/>
      <c r="D35" s="300" t="s">
        <v>2009</v>
      </c>
      <c r="E35" s="301"/>
      <c r="F35" s="301"/>
      <c r="G35" s="301"/>
      <c r="H35" s="301"/>
      <c r="I35" s="301"/>
      <c r="J35" s="301"/>
      <c r="K35" s="301"/>
      <c r="L35" s="302"/>
    </row>
    <row r="36" spans="1:16" ht="357" hidden="1" customHeight="1" outlineLevel="1" x14ac:dyDescent="0.2">
      <c r="A36" s="102"/>
      <c r="B36" s="298"/>
      <c r="C36" s="299"/>
      <c r="D36" s="303"/>
      <c r="E36" s="304"/>
      <c r="F36" s="304"/>
      <c r="G36" s="304"/>
      <c r="H36" s="304"/>
      <c r="I36" s="304"/>
      <c r="J36" s="304"/>
      <c r="K36" s="304"/>
      <c r="L36" s="305"/>
    </row>
    <row r="37" spans="1:16" ht="90.75" hidden="1" customHeight="1" outlineLevel="1" thickBot="1" x14ac:dyDescent="0.25">
      <c r="A37" s="72" t="s">
        <v>1889</v>
      </c>
      <c r="B37" s="306" t="s">
        <v>1890</v>
      </c>
      <c r="C37" s="306"/>
      <c r="D37" s="307" t="s">
        <v>2010</v>
      </c>
      <c r="E37" s="308"/>
      <c r="F37" s="308"/>
      <c r="G37" s="308"/>
      <c r="H37" s="308"/>
      <c r="I37" s="308"/>
      <c r="J37" s="308"/>
      <c r="K37" s="308"/>
      <c r="L37" s="309"/>
    </row>
    <row r="38" spans="1:16" ht="13.5" collapsed="1" thickBot="1" x14ac:dyDescent="0.25">
      <c r="A38" s="232"/>
      <c r="B38" s="232"/>
      <c r="C38" s="232"/>
      <c r="D38" s="232"/>
      <c r="E38" s="232"/>
      <c r="F38" s="232"/>
      <c r="G38" s="232"/>
      <c r="H38" s="232"/>
      <c r="I38" s="232"/>
      <c r="J38" s="232"/>
      <c r="K38" s="232"/>
      <c r="L38" s="232"/>
    </row>
    <row r="39" spans="1:16" ht="43.5" customHeight="1" x14ac:dyDescent="0.2">
      <c r="A39" s="63">
        <v>22</v>
      </c>
      <c r="B39" s="284" t="s">
        <v>1874</v>
      </c>
      <c r="C39" s="284"/>
      <c r="D39" s="285" t="s">
        <v>1875</v>
      </c>
      <c r="E39" s="285"/>
      <c r="F39" s="286" t="s">
        <v>2011</v>
      </c>
      <c r="G39" s="286"/>
      <c r="H39" s="287" t="s">
        <v>1876</v>
      </c>
      <c r="I39" s="288"/>
      <c r="J39" s="289" t="s">
        <v>1880</v>
      </c>
      <c r="K39" s="290"/>
      <c r="L39" s="291"/>
    </row>
    <row r="40" spans="1:16" ht="39.75" customHeight="1" thickBot="1" x14ac:dyDescent="0.25">
      <c r="A40" s="86">
        <v>23</v>
      </c>
      <c r="B40" s="279" t="s">
        <v>1877</v>
      </c>
      <c r="C40" s="280"/>
      <c r="D40" s="281" t="s">
        <v>2012</v>
      </c>
      <c r="E40" s="281"/>
      <c r="F40" s="281"/>
      <c r="G40" s="281"/>
      <c r="H40" s="281"/>
      <c r="I40" s="281"/>
      <c r="J40" s="281"/>
      <c r="K40" s="281"/>
      <c r="L40" s="282"/>
    </row>
    <row r="41" spans="1:16" ht="15" customHeight="1" thickBot="1" x14ac:dyDescent="0.25">
      <c r="A41" s="232"/>
      <c r="B41" s="232"/>
      <c r="C41" s="232"/>
      <c r="D41" s="232"/>
      <c r="E41" s="232"/>
      <c r="F41" s="232"/>
      <c r="G41" s="232"/>
      <c r="H41" s="232"/>
      <c r="I41" s="232"/>
      <c r="J41" s="232"/>
      <c r="K41" s="232"/>
      <c r="L41" s="232"/>
    </row>
    <row r="42" spans="1:16" ht="30" customHeight="1" x14ac:dyDescent="0.2">
      <c r="A42" s="283" t="s">
        <v>1779</v>
      </c>
      <c r="B42" s="257"/>
      <c r="C42" s="257"/>
      <c r="D42" s="64">
        <v>2016</v>
      </c>
      <c r="E42" s="64">
        <v>2017</v>
      </c>
      <c r="F42" s="64">
        <v>2018</v>
      </c>
      <c r="G42" s="64">
        <v>2019</v>
      </c>
      <c r="H42" s="64">
        <v>2020</v>
      </c>
      <c r="I42" s="64">
        <v>2021</v>
      </c>
      <c r="J42" s="64">
        <v>2022</v>
      </c>
      <c r="K42" s="64">
        <v>2023</v>
      </c>
      <c r="L42" s="65" t="s">
        <v>1780</v>
      </c>
    </row>
    <row r="43" spans="1:16" ht="45" customHeight="1" x14ac:dyDescent="0.2">
      <c r="A43" s="85">
        <v>24</v>
      </c>
      <c r="B43" s="252" t="s">
        <v>1781</v>
      </c>
      <c r="C43" s="252"/>
      <c r="D43" s="103">
        <v>1848132.19</v>
      </c>
      <c r="E43" s="103">
        <v>3486151.93</v>
      </c>
      <c r="F43" s="103">
        <v>1731721.2</v>
      </c>
      <c r="G43" s="103">
        <v>0</v>
      </c>
      <c r="H43" s="103">
        <v>0</v>
      </c>
      <c r="I43" s="103">
        <v>0</v>
      </c>
      <c r="J43" s="103">
        <v>0</v>
      </c>
      <c r="K43" s="103">
        <v>0</v>
      </c>
      <c r="L43" s="104">
        <f>D43+E43+F43</f>
        <v>7066005.3200000003</v>
      </c>
      <c r="M43" s="124"/>
      <c r="O43" s="69"/>
    </row>
    <row r="44" spans="1:16" ht="45" customHeight="1" x14ac:dyDescent="0.2">
      <c r="A44" s="85">
        <v>25</v>
      </c>
      <c r="B44" s="252" t="s">
        <v>1782</v>
      </c>
      <c r="C44" s="252"/>
      <c r="D44" s="103">
        <v>1303806.58</v>
      </c>
      <c r="E44" s="103">
        <v>1737335.14</v>
      </c>
      <c r="F44" s="103">
        <v>1731721.2</v>
      </c>
      <c r="G44" s="103">
        <v>0</v>
      </c>
      <c r="H44" s="103">
        <v>0</v>
      </c>
      <c r="I44" s="103">
        <v>0</v>
      </c>
      <c r="J44" s="103">
        <v>0</v>
      </c>
      <c r="K44" s="103">
        <v>0</v>
      </c>
      <c r="L44" s="104">
        <f>D44+E44+F44</f>
        <v>4772862.92</v>
      </c>
      <c r="M44" s="124"/>
      <c r="O44" s="124"/>
      <c r="P44" s="69"/>
    </row>
    <row r="45" spans="1:16" ht="45" hidden="1" customHeight="1" outlineLevel="1" x14ac:dyDescent="0.2">
      <c r="A45" s="73" t="s">
        <v>1891</v>
      </c>
      <c r="B45" s="251" t="s">
        <v>2013</v>
      </c>
      <c r="C45" s="251"/>
      <c r="D45" s="103">
        <f>D44*85%</f>
        <v>1108235.5930000001</v>
      </c>
      <c r="E45" s="103">
        <f>E44*85%</f>
        <v>1476734.8689999999</v>
      </c>
      <c r="F45" s="103">
        <f>F44*85%</f>
        <v>1471963.02</v>
      </c>
      <c r="G45" s="103">
        <v>0</v>
      </c>
      <c r="H45" s="103">
        <v>0</v>
      </c>
      <c r="I45" s="103">
        <v>0</v>
      </c>
      <c r="J45" s="103">
        <v>0</v>
      </c>
      <c r="K45" s="103">
        <v>0</v>
      </c>
      <c r="L45" s="104">
        <f>D45+E45+F45</f>
        <v>4056933.4820000003</v>
      </c>
      <c r="M45" s="124"/>
    </row>
    <row r="46" spans="1:16" ht="45" customHeight="1" collapsed="1" x14ac:dyDescent="0.2">
      <c r="A46" s="85">
        <v>26</v>
      </c>
      <c r="B46" s="252" t="s">
        <v>1783</v>
      </c>
      <c r="C46" s="252"/>
      <c r="D46" s="103">
        <f>D45</f>
        <v>1108235.5930000001</v>
      </c>
      <c r="E46" s="103">
        <f>E45</f>
        <v>1476734.8689999999</v>
      </c>
      <c r="F46" s="103">
        <f>F45</f>
        <v>1471963.02</v>
      </c>
      <c r="G46" s="103">
        <v>0</v>
      </c>
      <c r="H46" s="103">
        <v>0</v>
      </c>
      <c r="I46" s="103">
        <v>0</v>
      </c>
      <c r="J46" s="103">
        <v>0</v>
      </c>
      <c r="K46" s="103">
        <v>0</v>
      </c>
      <c r="L46" s="104">
        <f>D46+E46+F46</f>
        <v>4056933.4820000003</v>
      </c>
      <c r="M46" s="124"/>
    </row>
    <row r="47" spans="1:16" ht="45" customHeight="1" thickBot="1" x14ac:dyDescent="0.25">
      <c r="A47" s="86">
        <v>27</v>
      </c>
      <c r="B47" s="253" t="s">
        <v>1784</v>
      </c>
      <c r="C47" s="253"/>
      <c r="D47" s="105">
        <f>D46/D44</f>
        <v>0.85000000000000009</v>
      </c>
      <c r="E47" s="105">
        <f>E46/E44</f>
        <v>0.85</v>
      </c>
      <c r="F47" s="105">
        <f>F46/F44</f>
        <v>0.85000000000000009</v>
      </c>
      <c r="G47" s="105">
        <v>0</v>
      </c>
      <c r="H47" s="105">
        <v>0</v>
      </c>
      <c r="I47" s="105">
        <v>0</v>
      </c>
      <c r="J47" s="105">
        <v>0</v>
      </c>
      <c r="K47" s="105">
        <v>0</v>
      </c>
      <c r="L47" s="105">
        <f>L46/L44</f>
        <v>0.85000000000000009</v>
      </c>
    </row>
    <row r="48" spans="1:16" ht="13.5" thickBot="1" x14ac:dyDescent="0.25">
      <c r="A48" s="254"/>
      <c r="B48" s="254"/>
      <c r="C48" s="254"/>
      <c r="D48" s="254"/>
      <c r="E48" s="254"/>
      <c r="F48" s="254"/>
      <c r="G48" s="254"/>
      <c r="H48" s="254"/>
      <c r="I48" s="254"/>
      <c r="J48" s="254"/>
      <c r="K48" s="254"/>
      <c r="L48" s="254"/>
      <c r="O48" s="69"/>
      <c r="P48" s="69"/>
    </row>
    <row r="49" spans="1:14" ht="30" customHeight="1" x14ac:dyDescent="0.2">
      <c r="A49" s="255">
        <v>28</v>
      </c>
      <c r="B49" s="257" t="s">
        <v>1785</v>
      </c>
      <c r="C49" s="257"/>
      <c r="D49" s="257"/>
      <c r="E49" s="257"/>
      <c r="F49" s="257"/>
      <c r="G49" s="257"/>
      <c r="H49" s="257"/>
      <c r="I49" s="257"/>
      <c r="J49" s="257"/>
      <c r="K49" s="257"/>
      <c r="L49" s="258"/>
    </row>
    <row r="50" spans="1:14" ht="30" customHeight="1" x14ac:dyDescent="0.2">
      <c r="A50" s="256"/>
      <c r="B50" s="259" t="s">
        <v>1786</v>
      </c>
      <c r="C50" s="259"/>
      <c r="D50" s="260" t="s">
        <v>1787</v>
      </c>
      <c r="E50" s="261"/>
      <c r="F50" s="261"/>
      <c r="G50" s="261"/>
      <c r="H50" s="261"/>
      <c r="I50" s="261"/>
      <c r="J50" s="262"/>
      <c r="K50" s="260" t="s">
        <v>1788</v>
      </c>
      <c r="L50" s="263"/>
    </row>
    <row r="51" spans="1:14" ht="30" customHeight="1" x14ac:dyDescent="0.2">
      <c r="A51" s="256"/>
      <c r="B51" s="264" t="s">
        <v>2014</v>
      </c>
      <c r="C51" s="265"/>
      <c r="D51" s="266" t="s">
        <v>2015</v>
      </c>
      <c r="E51" s="267"/>
      <c r="F51" s="267"/>
      <c r="G51" s="267"/>
      <c r="H51" s="267"/>
      <c r="I51" s="267"/>
      <c r="J51" s="268"/>
      <c r="K51" s="275">
        <v>3041141.72</v>
      </c>
      <c r="L51" s="276"/>
    </row>
    <row r="52" spans="1:14" ht="30" customHeight="1" x14ac:dyDescent="0.2">
      <c r="A52" s="256"/>
      <c r="B52" s="277" t="s">
        <v>2016</v>
      </c>
      <c r="C52" s="278"/>
      <c r="D52" s="266" t="s">
        <v>2015</v>
      </c>
      <c r="E52" s="267"/>
      <c r="F52" s="267"/>
      <c r="G52" s="267"/>
      <c r="H52" s="267"/>
      <c r="I52" s="267"/>
      <c r="J52" s="268"/>
      <c r="K52" s="269">
        <v>2293142.4</v>
      </c>
      <c r="L52" s="270"/>
    </row>
    <row r="53" spans="1:14" ht="30" customHeight="1" x14ac:dyDescent="0.2">
      <c r="A53" s="256"/>
      <c r="B53" s="264" t="s">
        <v>2017</v>
      </c>
      <c r="C53" s="265"/>
      <c r="D53" s="266" t="s">
        <v>2018</v>
      </c>
      <c r="E53" s="267"/>
      <c r="F53" s="267"/>
      <c r="G53" s="267"/>
      <c r="H53" s="267"/>
      <c r="I53" s="267"/>
      <c r="J53" s="268"/>
      <c r="K53" s="275">
        <v>1711721.2</v>
      </c>
      <c r="L53" s="276"/>
    </row>
    <row r="54" spans="1:14" ht="30" customHeight="1" x14ac:dyDescent="0.2">
      <c r="A54" s="256"/>
      <c r="B54" s="264" t="s">
        <v>2019</v>
      </c>
      <c r="C54" s="265"/>
      <c r="D54" s="266" t="s">
        <v>2020</v>
      </c>
      <c r="E54" s="267"/>
      <c r="F54" s="267"/>
      <c r="G54" s="267"/>
      <c r="H54" s="267"/>
      <c r="I54" s="267"/>
      <c r="J54" s="268"/>
      <c r="K54" s="269">
        <v>15000</v>
      </c>
      <c r="L54" s="270"/>
    </row>
    <row r="55" spans="1:14" ht="30" customHeight="1" thickBot="1" x14ac:dyDescent="0.25">
      <c r="A55" s="256"/>
      <c r="B55" s="271" t="s">
        <v>2021</v>
      </c>
      <c r="C55" s="272"/>
      <c r="D55" s="266" t="s">
        <v>2022</v>
      </c>
      <c r="E55" s="267"/>
      <c r="F55" s="267"/>
      <c r="G55" s="267"/>
      <c r="H55" s="267"/>
      <c r="I55" s="267"/>
      <c r="J55" s="268"/>
      <c r="K55" s="273">
        <v>5000</v>
      </c>
      <c r="L55" s="274"/>
    </row>
    <row r="56" spans="1:14" ht="15" customHeight="1" thickBot="1" x14ac:dyDescent="0.25">
      <c r="A56" s="232"/>
      <c r="B56" s="232"/>
      <c r="C56" s="232"/>
      <c r="D56" s="232"/>
      <c r="E56" s="232"/>
      <c r="F56" s="232"/>
      <c r="G56" s="232"/>
      <c r="H56" s="232"/>
      <c r="I56" s="232"/>
      <c r="J56" s="232"/>
      <c r="K56" s="232"/>
      <c r="L56" s="232"/>
    </row>
    <row r="57" spans="1:14" ht="30" customHeight="1" x14ac:dyDescent="0.2">
      <c r="A57" s="233">
        <v>29</v>
      </c>
      <c r="B57" s="235" t="s">
        <v>1878</v>
      </c>
      <c r="C57" s="235"/>
      <c r="D57" s="235"/>
      <c r="E57" s="235"/>
      <c r="F57" s="235"/>
      <c r="G57" s="235"/>
      <c r="H57" s="235"/>
      <c r="I57" s="235"/>
      <c r="J57" s="235"/>
      <c r="K57" s="235"/>
      <c r="L57" s="236"/>
      <c r="M57" s="106"/>
      <c r="N57" s="106"/>
    </row>
    <row r="58" spans="1:14" ht="42" customHeight="1" x14ac:dyDescent="0.2">
      <c r="A58" s="234"/>
      <c r="B58" s="237" t="s">
        <v>1789</v>
      </c>
      <c r="C58" s="238"/>
      <c r="D58" s="239"/>
      <c r="E58" s="237" t="s">
        <v>1790</v>
      </c>
      <c r="F58" s="239"/>
      <c r="G58" s="237" t="s">
        <v>1791</v>
      </c>
      <c r="H58" s="239"/>
      <c r="I58" s="240" t="s">
        <v>1792</v>
      </c>
      <c r="J58" s="241"/>
      <c r="K58" s="242" t="s">
        <v>1793</v>
      </c>
      <c r="L58" s="243"/>
      <c r="M58" s="106"/>
      <c r="N58" s="106"/>
    </row>
    <row r="59" spans="1:14" ht="33.75" hidden="1" customHeight="1" outlineLevel="1" x14ac:dyDescent="0.2">
      <c r="A59" s="234"/>
      <c r="B59" s="244"/>
      <c r="C59" s="245"/>
      <c r="D59" s="246"/>
      <c r="E59" s="107"/>
      <c r="F59" s="108"/>
      <c r="G59" s="107"/>
      <c r="H59" s="108"/>
      <c r="I59" s="109" t="s">
        <v>1892</v>
      </c>
      <c r="J59" s="110" t="s">
        <v>1893</v>
      </c>
      <c r="K59" s="107"/>
      <c r="L59" s="111"/>
      <c r="M59" s="106"/>
      <c r="N59" s="106"/>
    </row>
    <row r="60" spans="1:14" ht="34.5" customHeight="1" collapsed="1" x14ac:dyDescent="0.2">
      <c r="A60" s="234"/>
      <c r="B60" s="218" t="s">
        <v>1794</v>
      </c>
      <c r="C60" s="219"/>
      <c r="D60" s="220"/>
      <c r="E60" s="221" t="s">
        <v>1795</v>
      </c>
      <c r="F60" s="222"/>
      <c r="G60" s="221" t="s">
        <v>1796</v>
      </c>
      <c r="H60" s="222"/>
      <c r="I60" s="119">
        <v>0</v>
      </c>
      <c r="J60" s="112">
        <v>10010</v>
      </c>
      <c r="K60" s="230">
        <v>1090529</v>
      </c>
      <c r="L60" s="247"/>
      <c r="M60" s="106"/>
      <c r="N60" s="106"/>
    </row>
    <row r="61" spans="1:14" ht="27.75" hidden="1" customHeight="1" x14ac:dyDescent="0.2">
      <c r="A61" s="234"/>
      <c r="B61" s="248" t="s">
        <v>1894</v>
      </c>
      <c r="C61" s="249"/>
      <c r="D61" s="250"/>
      <c r="E61" s="221" t="s">
        <v>1795</v>
      </c>
      <c r="F61" s="222"/>
      <c r="G61" s="221" t="s">
        <v>1796</v>
      </c>
      <c r="H61" s="222"/>
      <c r="I61" s="119">
        <v>0</v>
      </c>
      <c r="J61" s="112">
        <v>212</v>
      </c>
      <c r="K61" s="223" t="s">
        <v>1797</v>
      </c>
      <c r="L61" s="224"/>
      <c r="M61" s="106"/>
      <c r="N61" s="106"/>
    </row>
    <row r="62" spans="1:14" ht="15" customHeight="1" x14ac:dyDescent="0.2">
      <c r="A62" s="234"/>
      <c r="B62" s="218" t="s">
        <v>1798</v>
      </c>
      <c r="C62" s="219"/>
      <c r="D62" s="220"/>
      <c r="E62" s="221" t="s">
        <v>1799</v>
      </c>
      <c r="F62" s="222"/>
      <c r="G62" s="221" t="s">
        <v>1800</v>
      </c>
      <c r="H62" s="222"/>
      <c r="I62" s="120">
        <v>0</v>
      </c>
      <c r="J62" s="113">
        <v>1</v>
      </c>
      <c r="K62" s="230">
        <v>79</v>
      </c>
      <c r="L62" s="247"/>
      <c r="M62" s="106"/>
      <c r="N62" s="106"/>
    </row>
    <row r="63" spans="1:14" ht="46.5" customHeight="1" x14ac:dyDescent="0.2">
      <c r="A63" s="234"/>
      <c r="B63" s="218" t="s">
        <v>2023</v>
      </c>
      <c r="C63" s="219"/>
      <c r="D63" s="220"/>
      <c r="E63" s="221" t="s">
        <v>1799</v>
      </c>
      <c r="F63" s="222"/>
      <c r="G63" s="221" t="s">
        <v>1800</v>
      </c>
      <c r="H63" s="222"/>
      <c r="I63" s="120">
        <v>0</v>
      </c>
      <c r="J63" s="113">
        <v>1</v>
      </c>
      <c r="K63" s="230">
        <v>79</v>
      </c>
      <c r="L63" s="247"/>
      <c r="M63" s="106"/>
      <c r="N63" s="106"/>
    </row>
    <row r="64" spans="1:14" ht="33" customHeight="1" x14ac:dyDescent="0.2">
      <c r="A64" s="234"/>
      <c r="B64" s="218" t="s">
        <v>1801</v>
      </c>
      <c r="C64" s="219"/>
      <c r="D64" s="220"/>
      <c r="E64" s="221" t="s">
        <v>1799</v>
      </c>
      <c r="F64" s="222"/>
      <c r="G64" s="221" t="s">
        <v>1802</v>
      </c>
      <c r="H64" s="222"/>
      <c r="I64" s="121">
        <v>0</v>
      </c>
      <c r="J64" s="114">
        <v>1592927.2</v>
      </c>
      <c r="K64" s="230">
        <v>358000000</v>
      </c>
      <c r="L64" s="231"/>
      <c r="M64" s="106"/>
      <c r="N64" s="106"/>
    </row>
    <row r="65" spans="1:14" ht="33" customHeight="1" x14ac:dyDescent="0.2">
      <c r="A65" s="234"/>
      <c r="B65" s="218" t="s">
        <v>2024</v>
      </c>
      <c r="C65" s="219"/>
      <c r="D65" s="220"/>
      <c r="E65" s="221" t="s">
        <v>1799</v>
      </c>
      <c r="F65" s="222"/>
      <c r="G65" s="221" t="s">
        <v>1800</v>
      </c>
      <c r="H65" s="222"/>
      <c r="I65" s="121">
        <v>0</v>
      </c>
      <c r="J65" s="115">
        <v>0</v>
      </c>
      <c r="K65" s="230">
        <v>20</v>
      </c>
      <c r="L65" s="231"/>
      <c r="M65" s="106"/>
      <c r="N65" s="106"/>
    </row>
    <row r="66" spans="1:14" ht="33" customHeight="1" x14ac:dyDescent="0.2">
      <c r="A66" s="234"/>
      <c r="B66" s="218" t="s">
        <v>2025</v>
      </c>
      <c r="C66" s="219"/>
      <c r="D66" s="220"/>
      <c r="E66" s="221" t="s">
        <v>1799</v>
      </c>
      <c r="F66" s="222"/>
      <c r="G66" s="221" t="s">
        <v>1800</v>
      </c>
      <c r="H66" s="222"/>
      <c r="I66" s="121">
        <v>0</v>
      </c>
      <c r="J66" s="115">
        <v>0</v>
      </c>
      <c r="K66" s="230">
        <v>34</v>
      </c>
      <c r="L66" s="231"/>
      <c r="M66" s="106"/>
      <c r="N66" s="106"/>
    </row>
    <row r="67" spans="1:14" ht="33" customHeight="1" x14ac:dyDescent="0.2">
      <c r="A67" s="234"/>
      <c r="B67" s="218" t="s">
        <v>1803</v>
      </c>
      <c r="C67" s="219"/>
      <c r="D67" s="220"/>
      <c r="E67" s="221" t="s">
        <v>1795</v>
      </c>
      <c r="F67" s="222"/>
      <c r="G67" s="221" t="s">
        <v>1804</v>
      </c>
      <c r="H67" s="222"/>
      <c r="I67" s="122">
        <v>0</v>
      </c>
      <c r="J67" s="116">
        <v>8</v>
      </c>
      <c r="K67" s="223" t="s">
        <v>1797</v>
      </c>
      <c r="L67" s="224"/>
      <c r="M67" s="106"/>
      <c r="N67" s="106"/>
    </row>
    <row r="68" spans="1:14" ht="33" customHeight="1" x14ac:dyDescent="0.2">
      <c r="A68" s="234"/>
      <c r="B68" s="218" t="s">
        <v>1805</v>
      </c>
      <c r="C68" s="219"/>
      <c r="D68" s="220"/>
      <c r="E68" s="221" t="s">
        <v>1795</v>
      </c>
      <c r="F68" s="222"/>
      <c r="G68" s="221" t="s">
        <v>1804</v>
      </c>
      <c r="H68" s="222"/>
      <c r="I68" s="122">
        <v>0</v>
      </c>
      <c r="J68" s="116">
        <v>0</v>
      </c>
      <c r="K68" s="223" t="s">
        <v>1797</v>
      </c>
      <c r="L68" s="224"/>
      <c r="M68" s="106"/>
      <c r="N68" s="106"/>
    </row>
    <row r="69" spans="1:14" ht="33" customHeight="1" thickBot="1" x14ac:dyDescent="0.25">
      <c r="A69" s="234"/>
      <c r="B69" s="225" t="s">
        <v>1806</v>
      </c>
      <c r="C69" s="226"/>
      <c r="D69" s="227"/>
      <c r="E69" s="228" t="s">
        <v>1799</v>
      </c>
      <c r="F69" s="229"/>
      <c r="G69" s="228" t="s">
        <v>1800</v>
      </c>
      <c r="H69" s="229"/>
      <c r="I69" s="123">
        <v>0</v>
      </c>
      <c r="J69" s="117">
        <v>1</v>
      </c>
      <c r="K69" s="223" t="s">
        <v>1797</v>
      </c>
      <c r="L69" s="224"/>
      <c r="M69" s="106"/>
      <c r="N69" s="106"/>
    </row>
    <row r="70" spans="1:14" ht="11.25" customHeight="1" thickBot="1" x14ac:dyDescent="0.25">
      <c r="A70" s="214"/>
      <c r="B70" s="214"/>
      <c r="C70" s="214"/>
      <c r="D70" s="214"/>
      <c r="E70" s="214"/>
      <c r="F70" s="214"/>
      <c r="G70" s="214"/>
      <c r="H70" s="214"/>
      <c r="I70" s="214"/>
      <c r="J70" s="214"/>
      <c r="K70" s="214"/>
      <c r="L70" s="214"/>
      <c r="M70" s="106"/>
      <c r="N70" s="106"/>
    </row>
    <row r="71" spans="1:14" ht="33" customHeight="1" thickBot="1" x14ac:dyDescent="0.25">
      <c r="A71" s="118">
        <v>30</v>
      </c>
      <c r="B71" s="215" t="s">
        <v>1807</v>
      </c>
      <c r="C71" s="215"/>
      <c r="D71" s="216" t="s">
        <v>1808</v>
      </c>
      <c r="E71" s="216"/>
      <c r="F71" s="216"/>
      <c r="G71" s="216"/>
      <c r="H71" s="216"/>
      <c r="I71" s="216"/>
      <c r="J71" s="216"/>
      <c r="K71" s="216"/>
      <c r="L71" s="217"/>
      <c r="M71" s="106"/>
      <c r="N71" s="106"/>
    </row>
    <row r="91" spans="1:1" x14ac:dyDescent="0.2">
      <c r="A91" s="66" t="s">
        <v>1809</v>
      </c>
    </row>
    <row r="92" spans="1:1" x14ac:dyDescent="0.2">
      <c r="A92" s="66" t="s">
        <v>14</v>
      </c>
    </row>
    <row r="93" spans="1:1" x14ac:dyDescent="0.2">
      <c r="A93" s="66" t="s">
        <v>1810</v>
      </c>
    </row>
    <row r="94" spans="1:1" x14ac:dyDescent="0.2">
      <c r="A94" s="66" t="s">
        <v>1811</v>
      </c>
    </row>
    <row r="95" spans="1:1" x14ac:dyDescent="0.2">
      <c r="A95" s="66" t="s">
        <v>1812</v>
      </c>
    </row>
    <row r="96" spans="1:1" x14ac:dyDescent="0.2">
      <c r="A96" s="66" t="s">
        <v>1813</v>
      </c>
    </row>
    <row r="97" spans="1:1" x14ac:dyDescent="0.2">
      <c r="A97" s="66" t="s">
        <v>1814</v>
      </c>
    </row>
    <row r="98" spans="1:1" x14ac:dyDescent="0.2">
      <c r="A98" s="66" t="s">
        <v>1815</v>
      </c>
    </row>
    <row r="99" spans="1:1" x14ac:dyDescent="0.2">
      <c r="A99" s="66" t="s">
        <v>1816</v>
      </c>
    </row>
    <row r="100" spans="1:1" x14ac:dyDescent="0.2">
      <c r="A100" s="66" t="s">
        <v>1817</v>
      </c>
    </row>
    <row r="101" spans="1:1" x14ac:dyDescent="0.2">
      <c r="A101" s="66" t="s">
        <v>1818</v>
      </c>
    </row>
    <row r="102" spans="1:1" x14ac:dyDescent="0.2">
      <c r="A102" s="66" t="s">
        <v>1819</v>
      </c>
    </row>
    <row r="103" spans="1:1" x14ac:dyDescent="0.2">
      <c r="A103" s="66" t="s">
        <v>1820</v>
      </c>
    </row>
    <row r="104" spans="1:1" x14ac:dyDescent="0.2">
      <c r="A104" s="66" t="s">
        <v>1821</v>
      </c>
    </row>
    <row r="105" spans="1:1" x14ac:dyDescent="0.2">
      <c r="A105" s="66" t="s">
        <v>1822</v>
      </c>
    </row>
    <row r="106" spans="1:1" x14ac:dyDescent="0.2">
      <c r="A106" s="66" t="s">
        <v>1823</v>
      </c>
    </row>
    <row r="107" spans="1:1" x14ac:dyDescent="0.2">
      <c r="A107" s="66" t="s">
        <v>1824</v>
      </c>
    </row>
    <row r="108" spans="1:1" x14ac:dyDescent="0.2">
      <c r="A108" s="66" t="s">
        <v>1825</v>
      </c>
    </row>
    <row r="109" spans="1:1" ht="15" x14ac:dyDescent="0.25">
      <c r="A109" s="67"/>
    </row>
    <row r="110" spans="1:1" ht="15" x14ac:dyDescent="0.25">
      <c r="A110" s="67"/>
    </row>
    <row r="111" spans="1:1" x14ac:dyDescent="0.2">
      <c r="A111" s="59" t="s">
        <v>1826</v>
      </c>
    </row>
    <row r="112" spans="1:1" x14ac:dyDescent="0.2">
      <c r="A112" s="59" t="s">
        <v>1827</v>
      </c>
    </row>
    <row r="113" spans="1:1" x14ac:dyDescent="0.2">
      <c r="A113" s="59" t="s">
        <v>1763</v>
      </c>
    </row>
    <row r="114" spans="1:1" x14ac:dyDescent="0.2">
      <c r="A114" s="59" t="s">
        <v>1828</v>
      </c>
    </row>
    <row r="115" spans="1:1" ht="15" x14ac:dyDescent="0.25">
      <c r="A115" s="67"/>
    </row>
    <row r="116" spans="1:1" ht="15" x14ac:dyDescent="0.25">
      <c r="A116" s="67"/>
    </row>
    <row r="117" spans="1:1" x14ac:dyDescent="0.2">
      <c r="A117" s="66" t="s">
        <v>1829</v>
      </c>
    </row>
    <row r="118" spans="1:1" x14ac:dyDescent="0.2">
      <c r="A118" s="66" t="s">
        <v>1830</v>
      </c>
    </row>
    <row r="119" spans="1:1" x14ac:dyDescent="0.2">
      <c r="A119" s="66" t="s">
        <v>1831</v>
      </c>
    </row>
    <row r="120" spans="1:1" x14ac:dyDescent="0.2">
      <c r="A120" s="66" t="s">
        <v>1832</v>
      </c>
    </row>
    <row r="121" spans="1:1" x14ac:dyDescent="0.2">
      <c r="A121" s="66" t="s">
        <v>1833</v>
      </c>
    </row>
    <row r="122" spans="1:1" x14ac:dyDescent="0.2">
      <c r="A122" s="66" t="s">
        <v>1834</v>
      </c>
    </row>
    <row r="123" spans="1:1" x14ac:dyDescent="0.2">
      <c r="A123" s="66" t="s">
        <v>1835</v>
      </c>
    </row>
    <row r="124" spans="1:1" x14ac:dyDescent="0.2">
      <c r="A124" s="66" t="s">
        <v>1836</v>
      </c>
    </row>
    <row r="125" spans="1:1" x14ac:dyDescent="0.2">
      <c r="A125" s="66" t="s">
        <v>1837</v>
      </c>
    </row>
    <row r="126" spans="1:1" x14ac:dyDescent="0.2">
      <c r="A126" s="66" t="s">
        <v>1838</v>
      </c>
    </row>
    <row r="127" spans="1:1" x14ac:dyDescent="0.2">
      <c r="A127" s="66" t="s">
        <v>1839</v>
      </c>
    </row>
    <row r="128" spans="1:1" x14ac:dyDescent="0.2">
      <c r="A128" s="66" t="s">
        <v>1765</v>
      </c>
    </row>
    <row r="129" spans="1:1" x14ac:dyDescent="0.2">
      <c r="A129" s="66" t="s">
        <v>1840</v>
      </c>
    </row>
    <row r="130" spans="1:1" x14ac:dyDescent="0.2">
      <c r="A130" s="66" t="s">
        <v>1841</v>
      </c>
    </row>
    <row r="131" spans="1:1" x14ac:dyDescent="0.2">
      <c r="A131" s="66" t="s">
        <v>1842</v>
      </c>
    </row>
    <row r="132" spans="1:1" x14ac:dyDescent="0.2">
      <c r="A132" s="66" t="s">
        <v>1843</v>
      </c>
    </row>
    <row r="133" spans="1:1" x14ac:dyDescent="0.2">
      <c r="A133" s="66" t="s">
        <v>1844</v>
      </c>
    </row>
    <row r="134" spans="1:1" x14ac:dyDescent="0.2">
      <c r="A134" s="66" t="s">
        <v>1845</v>
      </c>
    </row>
    <row r="135" spans="1:1" x14ac:dyDescent="0.2">
      <c r="A135" s="66" t="s">
        <v>1846</v>
      </c>
    </row>
    <row r="136" spans="1:1" x14ac:dyDescent="0.2">
      <c r="A136" s="66" t="s">
        <v>1847</v>
      </c>
    </row>
    <row r="137" spans="1:1" x14ac:dyDescent="0.2">
      <c r="A137" s="66" t="s">
        <v>1848</v>
      </c>
    </row>
    <row r="138" spans="1:1" x14ac:dyDescent="0.2">
      <c r="A138" s="66" t="s">
        <v>1849</v>
      </c>
    </row>
    <row r="139" spans="1:1" x14ac:dyDescent="0.2">
      <c r="A139" s="66" t="s">
        <v>1850</v>
      </c>
    </row>
    <row r="140" spans="1:1" x14ac:dyDescent="0.2">
      <c r="A140" s="66" t="s">
        <v>1851</v>
      </c>
    </row>
    <row r="141" spans="1:1" x14ac:dyDescent="0.2">
      <c r="A141" s="66" t="s">
        <v>1852</v>
      </c>
    </row>
    <row r="142" spans="1:1" x14ac:dyDescent="0.2">
      <c r="A142" s="66" t="s">
        <v>1853</v>
      </c>
    </row>
    <row r="143" spans="1:1" x14ac:dyDescent="0.2">
      <c r="A143" s="66" t="s">
        <v>1854</v>
      </c>
    </row>
    <row r="144" spans="1:1" x14ac:dyDescent="0.2">
      <c r="A144" s="66" t="s">
        <v>1855</v>
      </c>
    </row>
    <row r="145" spans="1:1" x14ac:dyDescent="0.2">
      <c r="A145" s="66" t="s">
        <v>1856</v>
      </c>
    </row>
    <row r="146" spans="1:1" x14ac:dyDescent="0.2">
      <c r="A146" s="66" t="s">
        <v>1857</v>
      </c>
    </row>
    <row r="147" spans="1:1" x14ac:dyDescent="0.2">
      <c r="A147" s="66" t="s">
        <v>1858</v>
      </c>
    </row>
    <row r="148" spans="1:1" x14ac:dyDescent="0.2">
      <c r="A148" s="66" t="s">
        <v>1859</v>
      </c>
    </row>
    <row r="149" spans="1:1" x14ac:dyDescent="0.2">
      <c r="A149" s="66" t="s">
        <v>1860</v>
      </c>
    </row>
    <row r="150" spans="1:1" x14ac:dyDescent="0.2">
      <c r="A150" s="66" t="s">
        <v>1861</v>
      </c>
    </row>
    <row r="151" spans="1:1" x14ac:dyDescent="0.2">
      <c r="A151" s="66" t="s">
        <v>1862</v>
      </c>
    </row>
    <row r="152" spans="1:1" x14ac:dyDescent="0.2">
      <c r="A152" s="66" t="s">
        <v>1863</v>
      </c>
    </row>
    <row r="153" spans="1:1" x14ac:dyDescent="0.2">
      <c r="A153" s="66" t="s">
        <v>1864</v>
      </c>
    </row>
    <row r="154" spans="1:1" ht="15" x14ac:dyDescent="0.25">
      <c r="A154" s="67"/>
    </row>
    <row r="155" spans="1:1" ht="15" x14ac:dyDescent="0.25">
      <c r="A155" s="67"/>
    </row>
    <row r="156" spans="1:1" x14ac:dyDescent="0.2">
      <c r="A156" s="68" t="s">
        <v>1767</v>
      </c>
    </row>
    <row r="157" spans="1:1" x14ac:dyDescent="0.2">
      <c r="A157" s="68" t="s">
        <v>1865</v>
      </c>
    </row>
    <row r="158" spans="1:1" ht="15" x14ac:dyDescent="0.25">
      <c r="A158" s="67"/>
    </row>
    <row r="159" spans="1:1" ht="15" x14ac:dyDescent="0.25">
      <c r="A159" s="67"/>
    </row>
    <row r="160" spans="1:1" x14ac:dyDescent="0.2">
      <c r="A160" s="68" t="s">
        <v>1866</v>
      </c>
    </row>
    <row r="161" spans="1:1" x14ac:dyDescent="0.2">
      <c r="A161" s="68" t="s">
        <v>1867</v>
      </c>
    </row>
    <row r="162" spans="1:1" x14ac:dyDescent="0.2">
      <c r="A162" s="68" t="s">
        <v>1769</v>
      </c>
    </row>
    <row r="163" spans="1:1" x14ac:dyDescent="0.2">
      <c r="A163" s="68" t="s">
        <v>1868</v>
      </c>
    </row>
    <row r="164" spans="1:1" ht="15" x14ac:dyDescent="0.25">
      <c r="A164" s="67"/>
    </row>
    <row r="165" spans="1:1" ht="15" x14ac:dyDescent="0.25">
      <c r="A165" s="67"/>
    </row>
    <row r="166" spans="1:1" x14ac:dyDescent="0.2">
      <c r="A166" s="68" t="s">
        <v>1869</v>
      </c>
    </row>
    <row r="167" spans="1:1" x14ac:dyDescent="0.2">
      <c r="A167" s="68" t="s">
        <v>1870</v>
      </c>
    </row>
    <row r="168" spans="1:1" x14ac:dyDescent="0.2">
      <c r="A168" s="68" t="s">
        <v>1771</v>
      </c>
    </row>
    <row r="169" spans="1:1" x14ac:dyDescent="0.2">
      <c r="A169" s="68" t="s">
        <v>1871</v>
      </c>
    </row>
    <row r="170" spans="1:1" x14ac:dyDescent="0.2">
      <c r="A170" s="68" t="s">
        <v>1872</v>
      </c>
    </row>
    <row r="171" spans="1:1" x14ac:dyDescent="0.2">
      <c r="A171" s="68" t="s">
        <v>1873</v>
      </c>
    </row>
  </sheetData>
  <mergeCells count="155">
    <mergeCell ref="A1:L1"/>
    <mergeCell ref="B2:E2"/>
    <mergeCell ref="F2:L2"/>
    <mergeCell ref="A3:L3"/>
    <mergeCell ref="A4:L4"/>
    <mergeCell ref="B5:D5"/>
    <mergeCell ref="E5:L5"/>
    <mergeCell ref="A6:A7"/>
    <mergeCell ref="B6:D7"/>
    <mergeCell ref="E6:L6"/>
    <mergeCell ref="F7:H7"/>
    <mergeCell ref="J7:L7"/>
    <mergeCell ref="B14:D14"/>
    <mergeCell ref="E14:L14"/>
    <mergeCell ref="J9:L9"/>
    <mergeCell ref="A10:A11"/>
    <mergeCell ref="B10:D11"/>
    <mergeCell ref="E10:L10"/>
    <mergeCell ref="F11:H11"/>
    <mergeCell ref="J11:L11"/>
    <mergeCell ref="A18:L18"/>
    <mergeCell ref="A8:A9"/>
    <mergeCell ref="B8:D9"/>
    <mergeCell ref="E8:F8"/>
    <mergeCell ref="G8:L8"/>
    <mergeCell ref="F9:H9"/>
    <mergeCell ref="B12:D12"/>
    <mergeCell ref="E12:L12"/>
    <mergeCell ref="B13:D13"/>
    <mergeCell ref="E13:L13"/>
    <mergeCell ref="A19:L19"/>
    <mergeCell ref="B20:C20"/>
    <mergeCell ref="D20:L20"/>
    <mergeCell ref="B21:C21"/>
    <mergeCell ref="D21:L21"/>
    <mergeCell ref="B15:D15"/>
    <mergeCell ref="E15:L15"/>
    <mergeCell ref="B16:D16"/>
    <mergeCell ref="E16:L16"/>
    <mergeCell ref="B17:D17"/>
    <mergeCell ref="E17:L17"/>
    <mergeCell ref="B26:C26"/>
    <mergeCell ref="D26:L26"/>
    <mergeCell ref="B27:C27"/>
    <mergeCell ref="D27:L27"/>
    <mergeCell ref="B28:C29"/>
    <mergeCell ref="D28:L29"/>
    <mergeCell ref="A22:L22"/>
    <mergeCell ref="B23:C23"/>
    <mergeCell ref="D23:L23"/>
    <mergeCell ref="B24:C24"/>
    <mergeCell ref="D24:L24"/>
    <mergeCell ref="B25:C25"/>
    <mergeCell ref="D25:L25"/>
    <mergeCell ref="B34:C34"/>
    <mergeCell ref="D34:L34"/>
    <mergeCell ref="B35:C36"/>
    <mergeCell ref="D35:L36"/>
    <mergeCell ref="B37:C37"/>
    <mergeCell ref="D37:L37"/>
    <mergeCell ref="B30:C30"/>
    <mergeCell ref="D30:L30"/>
    <mergeCell ref="A31:L31"/>
    <mergeCell ref="B32:C32"/>
    <mergeCell ref="D32:L32"/>
    <mergeCell ref="B33:C33"/>
    <mergeCell ref="D33:L33"/>
    <mergeCell ref="B40:C40"/>
    <mergeCell ref="D40:L40"/>
    <mergeCell ref="A41:L41"/>
    <mergeCell ref="A42:C42"/>
    <mergeCell ref="B43:C43"/>
    <mergeCell ref="B44:C44"/>
    <mergeCell ref="A38:L38"/>
    <mergeCell ref="B39:C39"/>
    <mergeCell ref="D39:E39"/>
    <mergeCell ref="F39:G39"/>
    <mergeCell ref="H39:I39"/>
    <mergeCell ref="J39:L39"/>
    <mergeCell ref="B45:C45"/>
    <mergeCell ref="B46:C46"/>
    <mergeCell ref="B47:C47"/>
    <mergeCell ref="A48:L48"/>
    <mergeCell ref="A49:A55"/>
    <mergeCell ref="B49:L49"/>
    <mergeCell ref="B50:C50"/>
    <mergeCell ref="D50:J50"/>
    <mergeCell ref="K50:L50"/>
    <mergeCell ref="B51:C51"/>
    <mergeCell ref="B54:C54"/>
    <mergeCell ref="D54:J54"/>
    <mergeCell ref="K54:L54"/>
    <mergeCell ref="B55:C55"/>
    <mergeCell ref="D55:J55"/>
    <mergeCell ref="K55:L55"/>
    <mergeCell ref="D51:J51"/>
    <mergeCell ref="K51:L51"/>
    <mergeCell ref="B52:C52"/>
    <mergeCell ref="D52:J52"/>
    <mergeCell ref="K52:L52"/>
    <mergeCell ref="B53:C53"/>
    <mergeCell ref="D53:J53"/>
    <mergeCell ref="K53:L53"/>
    <mergeCell ref="A56:L56"/>
    <mergeCell ref="A57:A69"/>
    <mergeCell ref="B57:L57"/>
    <mergeCell ref="B58:D58"/>
    <mergeCell ref="E58:F58"/>
    <mergeCell ref="G58:H58"/>
    <mergeCell ref="I58:J58"/>
    <mergeCell ref="K58:L58"/>
    <mergeCell ref="B59:D59"/>
    <mergeCell ref="B60:D60"/>
    <mergeCell ref="B62:D62"/>
    <mergeCell ref="E62:F62"/>
    <mergeCell ref="G62:H62"/>
    <mergeCell ref="K62:L62"/>
    <mergeCell ref="B63:D63"/>
    <mergeCell ref="E63:F63"/>
    <mergeCell ref="G63:H63"/>
    <mergeCell ref="K63:L63"/>
    <mergeCell ref="E60:F60"/>
    <mergeCell ref="G60:H60"/>
    <mergeCell ref="K60:L60"/>
    <mergeCell ref="B61:D61"/>
    <mergeCell ref="E61:F61"/>
    <mergeCell ref="G61:H61"/>
    <mergeCell ref="K61:L61"/>
    <mergeCell ref="B66:D66"/>
    <mergeCell ref="E66:F66"/>
    <mergeCell ref="G66:H66"/>
    <mergeCell ref="K66:L66"/>
    <mergeCell ref="B67:D67"/>
    <mergeCell ref="E67:F67"/>
    <mergeCell ref="G67:H67"/>
    <mergeCell ref="K67:L67"/>
    <mergeCell ref="B64:D64"/>
    <mergeCell ref="E64:F64"/>
    <mergeCell ref="G64:H64"/>
    <mergeCell ref="K64:L64"/>
    <mergeCell ref="B65:D65"/>
    <mergeCell ref="E65:F65"/>
    <mergeCell ref="G65:H65"/>
    <mergeCell ref="K65:L65"/>
    <mergeCell ref="A70:L70"/>
    <mergeCell ref="B71:C71"/>
    <mergeCell ref="D71:L71"/>
    <mergeCell ref="B68:D68"/>
    <mergeCell ref="E68:F68"/>
    <mergeCell ref="G68:H68"/>
    <mergeCell ref="K68:L68"/>
    <mergeCell ref="B69:D69"/>
    <mergeCell ref="E69:F69"/>
    <mergeCell ref="G69:H69"/>
    <mergeCell ref="K69:L69"/>
  </mergeCells>
  <conditionalFormatting sqref="F39:G39 D24:D25 D27:D28">
    <cfRule type="containsText" dxfId="1" priority="2" stopIfTrue="1" operator="containsText" text="wybierz">
      <formula>NOT(ISERROR(SEARCH("wybierz",D24)))</formula>
    </cfRule>
  </conditionalFormatting>
  <conditionalFormatting sqref="D26">
    <cfRule type="containsText" dxfId="0" priority="1" stopIfTrue="1" operator="containsText" text="wybierz">
      <formula>NOT(ISERROR(SEARCH("wybierz",D26)))</formula>
    </cfRule>
  </conditionalFormatting>
  <dataValidations count="7">
    <dataValidation type="list" allowBlank="1" showInputMessage="1" showErrorMessage="1" sqref="D20:L20 IZ20:JH20 SV20:TD20 ACR20:ACZ20 AMN20:AMV20 AWJ20:AWR20 BGF20:BGN20 BQB20:BQJ20 BZX20:CAF20 CJT20:CKB20 CTP20:CTX20 DDL20:DDT20 DNH20:DNP20 DXD20:DXL20 EGZ20:EHH20 EQV20:ERD20 FAR20:FAZ20 FKN20:FKV20 FUJ20:FUR20 GEF20:GEN20 GOB20:GOJ20 GXX20:GYF20 HHT20:HIB20 HRP20:HRX20 IBL20:IBT20 ILH20:ILP20 IVD20:IVL20 JEZ20:JFH20 JOV20:JPD20 JYR20:JYZ20 KIN20:KIV20 KSJ20:KSR20 LCF20:LCN20 LMB20:LMJ20 LVX20:LWF20 MFT20:MGB20 MPP20:MPX20 MZL20:MZT20 NJH20:NJP20 NTD20:NTL20 OCZ20:ODH20 OMV20:OND20 OWR20:OWZ20 PGN20:PGV20 PQJ20:PQR20 QAF20:QAN20 QKB20:QKJ20 QTX20:QUF20 RDT20:REB20 RNP20:RNX20 RXL20:RXT20 SHH20:SHP20 SRD20:SRL20 TAZ20:TBH20 TKV20:TLD20 TUR20:TUZ20 UEN20:UEV20 UOJ20:UOR20 UYF20:UYN20 VIB20:VIJ20 VRX20:VSF20 WBT20:WCB20 WLP20:WLX20 WVL20:WVT20 D65556:L65556 IZ65556:JH65556 SV65556:TD65556 ACR65556:ACZ65556 AMN65556:AMV65556 AWJ65556:AWR65556 BGF65556:BGN65556 BQB65556:BQJ65556 BZX65556:CAF65556 CJT65556:CKB65556 CTP65556:CTX65556 DDL65556:DDT65556 DNH65556:DNP65556 DXD65556:DXL65556 EGZ65556:EHH65556 EQV65556:ERD65556 FAR65556:FAZ65556 FKN65556:FKV65556 FUJ65556:FUR65556 GEF65556:GEN65556 GOB65556:GOJ65556 GXX65556:GYF65556 HHT65556:HIB65556 HRP65556:HRX65556 IBL65556:IBT65556 ILH65556:ILP65556 IVD65556:IVL65556 JEZ65556:JFH65556 JOV65556:JPD65556 JYR65556:JYZ65556 KIN65556:KIV65556 KSJ65556:KSR65556 LCF65556:LCN65556 LMB65556:LMJ65556 LVX65556:LWF65556 MFT65556:MGB65556 MPP65556:MPX65556 MZL65556:MZT65556 NJH65556:NJP65556 NTD65556:NTL65556 OCZ65556:ODH65556 OMV65556:OND65556 OWR65556:OWZ65556 PGN65556:PGV65556 PQJ65556:PQR65556 QAF65556:QAN65556 QKB65556:QKJ65556 QTX65556:QUF65556 RDT65556:REB65556 RNP65556:RNX65556 RXL65556:RXT65556 SHH65556:SHP65556 SRD65556:SRL65556 TAZ65556:TBH65556 TKV65556:TLD65556 TUR65556:TUZ65556 UEN65556:UEV65556 UOJ65556:UOR65556 UYF65556:UYN65556 VIB65556:VIJ65556 VRX65556:VSF65556 WBT65556:WCB65556 WLP65556:WLX65556 WVL65556:WVT65556 D131092:L131092 IZ131092:JH131092 SV131092:TD131092 ACR131092:ACZ131092 AMN131092:AMV131092 AWJ131092:AWR131092 BGF131092:BGN131092 BQB131092:BQJ131092 BZX131092:CAF131092 CJT131092:CKB131092 CTP131092:CTX131092 DDL131092:DDT131092 DNH131092:DNP131092 DXD131092:DXL131092 EGZ131092:EHH131092 EQV131092:ERD131092 FAR131092:FAZ131092 FKN131092:FKV131092 FUJ131092:FUR131092 GEF131092:GEN131092 GOB131092:GOJ131092 GXX131092:GYF131092 HHT131092:HIB131092 HRP131092:HRX131092 IBL131092:IBT131092 ILH131092:ILP131092 IVD131092:IVL131092 JEZ131092:JFH131092 JOV131092:JPD131092 JYR131092:JYZ131092 KIN131092:KIV131092 KSJ131092:KSR131092 LCF131092:LCN131092 LMB131092:LMJ131092 LVX131092:LWF131092 MFT131092:MGB131092 MPP131092:MPX131092 MZL131092:MZT131092 NJH131092:NJP131092 NTD131092:NTL131092 OCZ131092:ODH131092 OMV131092:OND131092 OWR131092:OWZ131092 PGN131092:PGV131092 PQJ131092:PQR131092 QAF131092:QAN131092 QKB131092:QKJ131092 QTX131092:QUF131092 RDT131092:REB131092 RNP131092:RNX131092 RXL131092:RXT131092 SHH131092:SHP131092 SRD131092:SRL131092 TAZ131092:TBH131092 TKV131092:TLD131092 TUR131092:TUZ131092 UEN131092:UEV131092 UOJ131092:UOR131092 UYF131092:UYN131092 VIB131092:VIJ131092 VRX131092:VSF131092 WBT131092:WCB131092 WLP131092:WLX131092 WVL131092:WVT131092 D196628:L196628 IZ196628:JH196628 SV196628:TD196628 ACR196628:ACZ196628 AMN196628:AMV196628 AWJ196628:AWR196628 BGF196628:BGN196628 BQB196628:BQJ196628 BZX196628:CAF196628 CJT196628:CKB196628 CTP196628:CTX196628 DDL196628:DDT196628 DNH196628:DNP196628 DXD196628:DXL196628 EGZ196628:EHH196628 EQV196628:ERD196628 FAR196628:FAZ196628 FKN196628:FKV196628 FUJ196628:FUR196628 GEF196628:GEN196628 GOB196628:GOJ196628 GXX196628:GYF196628 HHT196628:HIB196628 HRP196628:HRX196628 IBL196628:IBT196628 ILH196628:ILP196628 IVD196628:IVL196628 JEZ196628:JFH196628 JOV196628:JPD196628 JYR196628:JYZ196628 KIN196628:KIV196628 KSJ196628:KSR196628 LCF196628:LCN196628 LMB196628:LMJ196628 LVX196628:LWF196628 MFT196628:MGB196628 MPP196628:MPX196628 MZL196628:MZT196628 NJH196628:NJP196628 NTD196628:NTL196628 OCZ196628:ODH196628 OMV196628:OND196628 OWR196628:OWZ196628 PGN196628:PGV196628 PQJ196628:PQR196628 QAF196628:QAN196628 QKB196628:QKJ196628 QTX196628:QUF196628 RDT196628:REB196628 RNP196628:RNX196628 RXL196628:RXT196628 SHH196628:SHP196628 SRD196628:SRL196628 TAZ196628:TBH196628 TKV196628:TLD196628 TUR196628:TUZ196628 UEN196628:UEV196628 UOJ196628:UOR196628 UYF196628:UYN196628 VIB196628:VIJ196628 VRX196628:VSF196628 WBT196628:WCB196628 WLP196628:WLX196628 WVL196628:WVT196628 D262164:L262164 IZ262164:JH262164 SV262164:TD262164 ACR262164:ACZ262164 AMN262164:AMV262164 AWJ262164:AWR262164 BGF262164:BGN262164 BQB262164:BQJ262164 BZX262164:CAF262164 CJT262164:CKB262164 CTP262164:CTX262164 DDL262164:DDT262164 DNH262164:DNP262164 DXD262164:DXL262164 EGZ262164:EHH262164 EQV262164:ERD262164 FAR262164:FAZ262164 FKN262164:FKV262164 FUJ262164:FUR262164 GEF262164:GEN262164 GOB262164:GOJ262164 GXX262164:GYF262164 HHT262164:HIB262164 HRP262164:HRX262164 IBL262164:IBT262164 ILH262164:ILP262164 IVD262164:IVL262164 JEZ262164:JFH262164 JOV262164:JPD262164 JYR262164:JYZ262164 KIN262164:KIV262164 KSJ262164:KSR262164 LCF262164:LCN262164 LMB262164:LMJ262164 LVX262164:LWF262164 MFT262164:MGB262164 MPP262164:MPX262164 MZL262164:MZT262164 NJH262164:NJP262164 NTD262164:NTL262164 OCZ262164:ODH262164 OMV262164:OND262164 OWR262164:OWZ262164 PGN262164:PGV262164 PQJ262164:PQR262164 QAF262164:QAN262164 QKB262164:QKJ262164 QTX262164:QUF262164 RDT262164:REB262164 RNP262164:RNX262164 RXL262164:RXT262164 SHH262164:SHP262164 SRD262164:SRL262164 TAZ262164:TBH262164 TKV262164:TLD262164 TUR262164:TUZ262164 UEN262164:UEV262164 UOJ262164:UOR262164 UYF262164:UYN262164 VIB262164:VIJ262164 VRX262164:VSF262164 WBT262164:WCB262164 WLP262164:WLX262164 WVL262164:WVT262164 D327700:L327700 IZ327700:JH327700 SV327700:TD327700 ACR327700:ACZ327700 AMN327700:AMV327700 AWJ327700:AWR327700 BGF327700:BGN327700 BQB327700:BQJ327700 BZX327700:CAF327700 CJT327700:CKB327700 CTP327700:CTX327700 DDL327700:DDT327700 DNH327700:DNP327700 DXD327700:DXL327700 EGZ327700:EHH327700 EQV327700:ERD327700 FAR327700:FAZ327700 FKN327700:FKV327700 FUJ327700:FUR327700 GEF327700:GEN327700 GOB327700:GOJ327700 GXX327700:GYF327700 HHT327700:HIB327700 HRP327700:HRX327700 IBL327700:IBT327700 ILH327700:ILP327700 IVD327700:IVL327700 JEZ327700:JFH327700 JOV327700:JPD327700 JYR327700:JYZ327700 KIN327700:KIV327700 KSJ327700:KSR327700 LCF327700:LCN327700 LMB327700:LMJ327700 LVX327700:LWF327700 MFT327700:MGB327700 MPP327700:MPX327700 MZL327700:MZT327700 NJH327700:NJP327700 NTD327700:NTL327700 OCZ327700:ODH327700 OMV327700:OND327700 OWR327700:OWZ327700 PGN327700:PGV327700 PQJ327700:PQR327700 QAF327700:QAN327700 QKB327700:QKJ327700 QTX327700:QUF327700 RDT327700:REB327700 RNP327700:RNX327700 RXL327700:RXT327700 SHH327700:SHP327700 SRD327700:SRL327700 TAZ327700:TBH327700 TKV327700:TLD327700 TUR327700:TUZ327700 UEN327700:UEV327700 UOJ327700:UOR327700 UYF327700:UYN327700 VIB327700:VIJ327700 VRX327700:VSF327700 WBT327700:WCB327700 WLP327700:WLX327700 WVL327700:WVT327700 D393236:L393236 IZ393236:JH393236 SV393236:TD393236 ACR393236:ACZ393236 AMN393236:AMV393236 AWJ393236:AWR393236 BGF393236:BGN393236 BQB393236:BQJ393236 BZX393236:CAF393236 CJT393236:CKB393236 CTP393236:CTX393236 DDL393236:DDT393236 DNH393236:DNP393236 DXD393236:DXL393236 EGZ393236:EHH393236 EQV393236:ERD393236 FAR393236:FAZ393236 FKN393236:FKV393236 FUJ393236:FUR393236 GEF393236:GEN393236 GOB393236:GOJ393236 GXX393236:GYF393236 HHT393236:HIB393236 HRP393236:HRX393236 IBL393236:IBT393236 ILH393236:ILP393236 IVD393236:IVL393236 JEZ393236:JFH393236 JOV393236:JPD393236 JYR393236:JYZ393236 KIN393236:KIV393236 KSJ393236:KSR393236 LCF393236:LCN393236 LMB393236:LMJ393236 LVX393236:LWF393236 MFT393236:MGB393236 MPP393236:MPX393236 MZL393236:MZT393236 NJH393236:NJP393236 NTD393236:NTL393236 OCZ393236:ODH393236 OMV393236:OND393236 OWR393236:OWZ393236 PGN393236:PGV393236 PQJ393236:PQR393236 QAF393236:QAN393236 QKB393236:QKJ393236 QTX393236:QUF393236 RDT393236:REB393236 RNP393236:RNX393236 RXL393236:RXT393236 SHH393236:SHP393236 SRD393236:SRL393236 TAZ393236:TBH393236 TKV393236:TLD393236 TUR393236:TUZ393236 UEN393236:UEV393236 UOJ393236:UOR393236 UYF393236:UYN393236 VIB393236:VIJ393236 VRX393236:VSF393236 WBT393236:WCB393236 WLP393236:WLX393236 WVL393236:WVT393236 D458772:L458772 IZ458772:JH458772 SV458772:TD458772 ACR458772:ACZ458772 AMN458772:AMV458772 AWJ458772:AWR458772 BGF458772:BGN458772 BQB458772:BQJ458772 BZX458772:CAF458772 CJT458772:CKB458772 CTP458772:CTX458772 DDL458772:DDT458772 DNH458772:DNP458772 DXD458772:DXL458772 EGZ458772:EHH458772 EQV458772:ERD458772 FAR458772:FAZ458772 FKN458772:FKV458772 FUJ458772:FUR458772 GEF458772:GEN458772 GOB458772:GOJ458772 GXX458772:GYF458772 HHT458772:HIB458772 HRP458772:HRX458772 IBL458772:IBT458772 ILH458772:ILP458772 IVD458772:IVL458772 JEZ458772:JFH458772 JOV458772:JPD458772 JYR458772:JYZ458772 KIN458772:KIV458772 KSJ458772:KSR458772 LCF458772:LCN458772 LMB458772:LMJ458772 LVX458772:LWF458772 MFT458772:MGB458772 MPP458772:MPX458772 MZL458772:MZT458772 NJH458772:NJP458772 NTD458772:NTL458772 OCZ458772:ODH458772 OMV458772:OND458772 OWR458772:OWZ458772 PGN458772:PGV458772 PQJ458772:PQR458772 QAF458772:QAN458772 QKB458772:QKJ458772 QTX458772:QUF458772 RDT458772:REB458772 RNP458772:RNX458772 RXL458772:RXT458772 SHH458772:SHP458772 SRD458772:SRL458772 TAZ458772:TBH458772 TKV458772:TLD458772 TUR458772:TUZ458772 UEN458772:UEV458772 UOJ458772:UOR458772 UYF458772:UYN458772 VIB458772:VIJ458772 VRX458772:VSF458772 WBT458772:WCB458772 WLP458772:WLX458772 WVL458772:WVT458772 D524308:L524308 IZ524308:JH524308 SV524308:TD524308 ACR524308:ACZ524308 AMN524308:AMV524308 AWJ524308:AWR524308 BGF524308:BGN524308 BQB524308:BQJ524308 BZX524308:CAF524308 CJT524308:CKB524308 CTP524308:CTX524308 DDL524308:DDT524308 DNH524308:DNP524308 DXD524308:DXL524308 EGZ524308:EHH524308 EQV524308:ERD524308 FAR524308:FAZ524308 FKN524308:FKV524308 FUJ524308:FUR524308 GEF524308:GEN524308 GOB524308:GOJ524308 GXX524308:GYF524308 HHT524308:HIB524308 HRP524308:HRX524308 IBL524308:IBT524308 ILH524308:ILP524308 IVD524308:IVL524308 JEZ524308:JFH524308 JOV524308:JPD524308 JYR524308:JYZ524308 KIN524308:KIV524308 KSJ524308:KSR524308 LCF524308:LCN524308 LMB524308:LMJ524308 LVX524308:LWF524308 MFT524308:MGB524308 MPP524308:MPX524308 MZL524308:MZT524308 NJH524308:NJP524308 NTD524308:NTL524308 OCZ524308:ODH524308 OMV524308:OND524308 OWR524308:OWZ524308 PGN524308:PGV524308 PQJ524308:PQR524308 QAF524308:QAN524308 QKB524308:QKJ524308 QTX524308:QUF524308 RDT524308:REB524308 RNP524308:RNX524308 RXL524308:RXT524308 SHH524308:SHP524308 SRD524308:SRL524308 TAZ524308:TBH524308 TKV524308:TLD524308 TUR524308:TUZ524308 UEN524308:UEV524308 UOJ524308:UOR524308 UYF524308:UYN524308 VIB524308:VIJ524308 VRX524308:VSF524308 WBT524308:WCB524308 WLP524308:WLX524308 WVL524308:WVT524308 D589844:L589844 IZ589844:JH589844 SV589844:TD589844 ACR589844:ACZ589844 AMN589844:AMV589844 AWJ589844:AWR589844 BGF589844:BGN589844 BQB589844:BQJ589844 BZX589844:CAF589844 CJT589844:CKB589844 CTP589844:CTX589844 DDL589844:DDT589844 DNH589844:DNP589844 DXD589844:DXL589844 EGZ589844:EHH589844 EQV589844:ERD589844 FAR589844:FAZ589844 FKN589844:FKV589844 FUJ589844:FUR589844 GEF589844:GEN589844 GOB589844:GOJ589844 GXX589844:GYF589844 HHT589844:HIB589844 HRP589844:HRX589844 IBL589844:IBT589844 ILH589844:ILP589844 IVD589844:IVL589844 JEZ589844:JFH589844 JOV589844:JPD589844 JYR589844:JYZ589844 KIN589844:KIV589844 KSJ589844:KSR589844 LCF589844:LCN589844 LMB589844:LMJ589844 LVX589844:LWF589844 MFT589844:MGB589844 MPP589844:MPX589844 MZL589844:MZT589844 NJH589844:NJP589844 NTD589844:NTL589844 OCZ589844:ODH589844 OMV589844:OND589844 OWR589844:OWZ589844 PGN589844:PGV589844 PQJ589844:PQR589844 QAF589844:QAN589844 QKB589844:QKJ589844 QTX589844:QUF589844 RDT589844:REB589844 RNP589844:RNX589844 RXL589844:RXT589844 SHH589844:SHP589844 SRD589844:SRL589844 TAZ589844:TBH589844 TKV589844:TLD589844 TUR589844:TUZ589844 UEN589844:UEV589844 UOJ589844:UOR589844 UYF589844:UYN589844 VIB589844:VIJ589844 VRX589844:VSF589844 WBT589844:WCB589844 WLP589844:WLX589844 WVL589844:WVT589844 D655380:L655380 IZ655380:JH655380 SV655380:TD655380 ACR655380:ACZ655380 AMN655380:AMV655380 AWJ655380:AWR655380 BGF655380:BGN655380 BQB655380:BQJ655380 BZX655380:CAF655380 CJT655380:CKB655380 CTP655380:CTX655380 DDL655380:DDT655380 DNH655380:DNP655380 DXD655380:DXL655380 EGZ655380:EHH655380 EQV655380:ERD655380 FAR655380:FAZ655380 FKN655380:FKV655380 FUJ655380:FUR655380 GEF655380:GEN655380 GOB655380:GOJ655380 GXX655380:GYF655380 HHT655380:HIB655380 HRP655380:HRX655380 IBL655380:IBT655380 ILH655380:ILP655380 IVD655380:IVL655380 JEZ655380:JFH655380 JOV655380:JPD655380 JYR655380:JYZ655380 KIN655380:KIV655380 KSJ655380:KSR655380 LCF655380:LCN655380 LMB655380:LMJ655380 LVX655380:LWF655380 MFT655380:MGB655380 MPP655380:MPX655380 MZL655380:MZT655380 NJH655380:NJP655380 NTD655380:NTL655380 OCZ655380:ODH655380 OMV655380:OND655380 OWR655380:OWZ655380 PGN655380:PGV655380 PQJ655380:PQR655380 QAF655380:QAN655380 QKB655380:QKJ655380 QTX655380:QUF655380 RDT655380:REB655380 RNP655380:RNX655380 RXL655380:RXT655380 SHH655380:SHP655380 SRD655380:SRL655380 TAZ655380:TBH655380 TKV655380:TLD655380 TUR655380:TUZ655380 UEN655380:UEV655380 UOJ655380:UOR655380 UYF655380:UYN655380 VIB655380:VIJ655380 VRX655380:VSF655380 WBT655380:WCB655380 WLP655380:WLX655380 WVL655380:WVT655380 D720916:L720916 IZ720916:JH720916 SV720916:TD720916 ACR720916:ACZ720916 AMN720916:AMV720916 AWJ720916:AWR720916 BGF720916:BGN720916 BQB720916:BQJ720916 BZX720916:CAF720916 CJT720916:CKB720916 CTP720916:CTX720916 DDL720916:DDT720916 DNH720916:DNP720916 DXD720916:DXL720916 EGZ720916:EHH720916 EQV720916:ERD720916 FAR720916:FAZ720916 FKN720916:FKV720916 FUJ720916:FUR720916 GEF720916:GEN720916 GOB720916:GOJ720916 GXX720916:GYF720916 HHT720916:HIB720916 HRP720916:HRX720916 IBL720916:IBT720916 ILH720916:ILP720916 IVD720916:IVL720916 JEZ720916:JFH720916 JOV720916:JPD720916 JYR720916:JYZ720916 KIN720916:KIV720916 KSJ720916:KSR720916 LCF720916:LCN720916 LMB720916:LMJ720916 LVX720916:LWF720916 MFT720916:MGB720916 MPP720916:MPX720916 MZL720916:MZT720916 NJH720916:NJP720916 NTD720916:NTL720916 OCZ720916:ODH720916 OMV720916:OND720916 OWR720916:OWZ720916 PGN720916:PGV720916 PQJ720916:PQR720916 QAF720916:QAN720916 QKB720916:QKJ720916 QTX720916:QUF720916 RDT720916:REB720916 RNP720916:RNX720916 RXL720916:RXT720916 SHH720916:SHP720916 SRD720916:SRL720916 TAZ720916:TBH720916 TKV720916:TLD720916 TUR720916:TUZ720916 UEN720916:UEV720916 UOJ720916:UOR720916 UYF720916:UYN720916 VIB720916:VIJ720916 VRX720916:VSF720916 WBT720916:WCB720916 WLP720916:WLX720916 WVL720916:WVT720916 D786452:L786452 IZ786452:JH786452 SV786452:TD786452 ACR786452:ACZ786452 AMN786452:AMV786452 AWJ786452:AWR786452 BGF786452:BGN786452 BQB786452:BQJ786452 BZX786452:CAF786452 CJT786452:CKB786452 CTP786452:CTX786452 DDL786452:DDT786452 DNH786452:DNP786452 DXD786452:DXL786452 EGZ786452:EHH786452 EQV786452:ERD786452 FAR786452:FAZ786452 FKN786452:FKV786452 FUJ786452:FUR786452 GEF786452:GEN786452 GOB786452:GOJ786452 GXX786452:GYF786452 HHT786452:HIB786452 HRP786452:HRX786452 IBL786452:IBT786452 ILH786452:ILP786452 IVD786452:IVL786452 JEZ786452:JFH786452 JOV786452:JPD786452 JYR786452:JYZ786452 KIN786452:KIV786452 KSJ786452:KSR786452 LCF786452:LCN786452 LMB786452:LMJ786452 LVX786452:LWF786452 MFT786452:MGB786452 MPP786452:MPX786452 MZL786452:MZT786452 NJH786452:NJP786452 NTD786452:NTL786452 OCZ786452:ODH786452 OMV786452:OND786452 OWR786452:OWZ786452 PGN786452:PGV786452 PQJ786452:PQR786452 QAF786452:QAN786452 QKB786452:QKJ786452 QTX786452:QUF786452 RDT786452:REB786452 RNP786452:RNX786452 RXL786452:RXT786452 SHH786452:SHP786452 SRD786452:SRL786452 TAZ786452:TBH786452 TKV786452:TLD786452 TUR786452:TUZ786452 UEN786452:UEV786452 UOJ786452:UOR786452 UYF786452:UYN786452 VIB786452:VIJ786452 VRX786452:VSF786452 WBT786452:WCB786452 WLP786452:WLX786452 WVL786452:WVT786452 D851988:L851988 IZ851988:JH851988 SV851988:TD851988 ACR851988:ACZ851988 AMN851988:AMV851988 AWJ851988:AWR851988 BGF851988:BGN851988 BQB851988:BQJ851988 BZX851988:CAF851988 CJT851988:CKB851988 CTP851988:CTX851988 DDL851988:DDT851988 DNH851988:DNP851988 DXD851988:DXL851988 EGZ851988:EHH851988 EQV851988:ERD851988 FAR851988:FAZ851988 FKN851988:FKV851988 FUJ851988:FUR851988 GEF851988:GEN851988 GOB851988:GOJ851988 GXX851988:GYF851988 HHT851988:HIB851988 HRP851988:HRX851988 IBL851988:IBT851988 ILH851988:ILP851988 IVD851988:IVL851988 JEZ851988:JFH851988 JOV851988:JPD851988 JYR851988:JYZ851988 KIN851988:KIV851988 KSJ851988:KSR851988 LCF851988:LCN851988 LMB851988:LMJ851988 LVX851988:LWF851988 MFT851988:MGB851988 MPP851988:MPX851988 MZL851988:MZT851988 NJH851988:NJP851988 NTD851988:NTL851988 OCZ851988:ODH851988 OMV851988:OND851988 OWR851988:OWZ851988 PGN851988:PGV851988 PQJ851988:PQR851988 QAF851988:QAN851988 QKB851988:QKJ851988 QTX851988:QUF851988 RDT851988:REB851988 RNP851988:RNX851988 RXL851988:RXT851988 SHH851988:SHP851988 SRD851988:SRL851988 TAZ851988:TBH851988 TKV851988:TLD851988 TUR851988:TUZ851988 UEN851988:UEV851988 UOJ851988:UOR851988 UYF851988:UYN851988 VIB851988:VIJ851988 VRX851988:VSF851988 WBT851988:WCB851988 WLP851988:WLX851988 WVL851988:WVT851988 D917524:L917524 IZ917524:JH917524 SV917524:TD917524 ACR917524:ACZ917524 AMN917524:AMV917524 AWJ917524:AWR917524 BGF917524:BGN917524 BQB917524:BQJ917524 BZX917524:CAF917524 CJT917524:CKB917524 CTP917524:CTX917524 DDL917524:DDT917524 DNH917524:DNP917524 DXD917524:DXL917524 EGZ917524:EHH917524 EQV917524:ERD917524 FAR917524:FAZ917524 FKN917524:FKV917524 FUJ917524:FUR917524 GEF917524:GEN917524 GOB917524:GOJ917524 GXX917524:GYF917524 HHT917524:HIB917524 HRP917524:HRX917524 IBL917524:IBT917524 ILH917524:ILP917524 IVD917524:IVL917524 JEZ917524:JFH917524 JOV917524:JPD917524 JYR917524:JYZ917524 KIN917524:KIV917524 KSJ917524:KSR917524 LCF917524:LCN917524 LMB917524:LMJ917524 LVX917524:LWF917524 MFT917524:MGB917524 MPP917524:MPX917524 MZL917524:MZT917524 NJH917524:NJP917524 NTD917524:NTL917524 OCZ917524:ODH917524 OMV917524:OND917524 OWR917524:OWZ917524 PGN917524:PGV917524 PQJ917524:PQR917524 QAF917524:QAN917524 QKB917524:QKJ917524 QTX917524:QUF917524 RDT917524:REB917524 RNP917524:RNX917524 RXL917524:RXT917524 SHH917524:SHP917524 SRD917524:SRL917524 TAZ917524:TBH917524 TKV917524:TLD917524 TUR917524:TUZ917524 UEN917524:UEV917524 UOJ917524:UOR917524 UYF917524:UYN917524 VIB917524:VIJ917524 VRX917524:VSF917524 WBT917524:WCB917524 WLP917524:WLX917524 WVL917524:WVT917524 D983060:L983060 IZ983060:JH983060 SV983060:TD983060 ACR983060:ACZ983060 AMN983060:AMV983060 AWJ983060:AWR983060 BGF983060:BGN983060 BQB983060:BQJ983060 BZX983060:CAF983060 CJT983060:CKB983060 CTP983060:CTX983060 DDL983060:DDT983060 DNH983060:DNP983060 DXD983060:DXL983060 EGZ983060:EHH983060 EQV983060:ERD983060 FAR983060:FAZ983060 FKN983060:FKV983060 FUJ983060:FUR983060 GEF983060:GEN983060 GOB983060:GOJ983060 GXX983060:GYF983060 HHT983060:HIB983060 HRP983060:HRX983060 IBL983060:IBT983060 ILH983060:ILP983060 IVD983060:IVL983060 JEZ983060:JFH983060 JOV983060:JPD983060 JYR983060:JYZ983060 KIN983060:KIV983060 KSJ983060:KSR983060 LCF983060:LCN983060 LMB983060:LMJ983060 LVX983060:LWF983060 MFT983060:MGB983060 MPP983060:MPX983060 MZL983060:MZT983060 NJH983060:NJP983060 NTD983060:NTL983060 OCZ983060:ODH983060 OMV983060:OND983060 OWR983060:OWZ983060 PGN983060:PGV983060 PQJ983060:PQR983060 QAF983060:QAN983060 QKB983060:QKJ983060 QTX983060:QUF983060 RDT983060:REB983060 RNP983060:RNX983060 RXL983060:RXT983060 SHH983060:SHP983060 SRD983060:SRL983060 TAZ983060:TBH983060 TKV983060:TLD983060 TUR983060:TUZ983060 UEN983060:UEV983060 UOJ983060:UOR983060 UYF983060:UYN983060 VIB983060:VIJ983060 VRX983060:VSF983060 WBT983060:WCB983060 WLP983060:WLX983060 WVL983060:WVT983060">
      <formula1>$A$111:$A$114</formula1>
    </dataValidation>
    <dataValidation type="list" allowBlank="1" showInputMessage="1" showErrorMessage="1" prompt="wybierz Program z listy" sqref="E12:L12 JA12:JH12 SW12:TD12 ACS12:ACZ12 AMO12:AMV12 AWK12:AWR12 BGG12:BGN12 BQC12:BQJ12 BZY12:CAF12 CJU12:CKB12 CTQ12:CTX12 DDM12:DDT12 DNI12:DNP12 DXE12:DXL12 EHA12:EHH12 EQW12:ERD12 FAS12:FAZ12 FKO12:FKV12 FUK12:FUR12 GEG12:GEN12 GOC12:GOJ12 GXY12:GYF12 HHU12:HIB12 HRQ12:HRX12 IBM12:IBT12 ILI12:ILP12 IVE12:IVL12 JFA12:JFH12 JOW12:JPD12 JYS12:JYZ12 KIO12:KIV12 KSK12:KSR12 LCG12:LCN12 LMC12:LMJ12 LVY12:LWF12 MFU12:MGB12 MPQ12:MPX12 MZM12:MZT12 NJI12:NJP12 NTE12:NTL12 ODA12:ODH12 OMW12:OND12 OWS12:OWZ12 PGO12:PGV12 PQK12:PQR12 QAG12:QAN12 QKC12:QKJ12 QTY12:QUF12 RDU12:REB12 RNQ12:RNX12 RXM12:RXT12 SHI12:SHP12 SRE12:SRL12 TBA12:TBH12 TKW12:TLD12 TUS12:TUZ12 UEO12:UEV12 UOK12:UOR12 UYG12:UYN12 VIC12:VIJ12 VRY12:VSF12 WBU12:WCB12 WLQ12:WLX12 WVM12:WVT12 E65548:L65548 JA65548:JH65548 SW65548:TD65548 ACS65548:ACZ65548 AMO65548:AMV65548 AWK65548:AWR65548 BGG65548:BGN65548 BQC65548:BQJ65548 BZY65548:CAF65548 CJU65548:CKB65548 CTQ65548:CTX65548 DDM65548:DDT65548 DNI65548:DNP65548 DXE65548:DXL65548 EHA65548:EHH65548 EQW65548:ERD65548 FAS65548:FAZ65548 FKO65548:FKV65548 FUK65548:FUR65548 GEG65548:GEN65548 GOC65548:GOJ65548 GXY65548:GYF65548 HHU65548:HIB65548 HRQ65548:HRX65548 IBM65548:IBT65548 ILI65548:ILP65548 IVE65548:IVL65548 JFA65548:JFH65548 JOW65548:JPD65548 JYS65548:JYZ65548 KIO65548:KIV65548 KSK65548:KSR65548 LCG65548:LCN65548 LMC65548:LMJ65548 LVY65548:LWF65548 MFU65548:MGB65548 MPQ65548:MPX65548 MZM65548:MZT65548 NJI65548:NJP65548 NTE65548:NTL65548 ODA65548:ODH65548 OMW65548:OND65548 OWS65548:OWZ65548 PGO65548:PGV65548 PQK65548:PQR65548 QAG65548:QAN65548 QKC65548:QKJ65548 QTY65548:QUF65548 RDU65548:REB65548 RNQ65548:RNX65548 RXM65548:RXT65548 SHI65548:SHP65548 SRE65548:SRL65548 TBA65548:TBH65548 TKW65548:TLD65548 TUS65548:TUZ65548 UEO65548:UEV65548 UOK65548:UOR65548 UYG65548:UYN65548 VIC65548:VIJ65548 VRY65548:VSF65548 WBU65548:WCB65548 WLQ65548:WLX65548 WVM65548:WVT65548 E131084:L131084 JA131084:JH131084 SW131084:TD131084 ACS131084:ACZ131084 AMO131084:AMV131084 AWK131084:AWR131084 BGG131084:BGN131084 BQC131084:BQJ131084 BZY131084:CAF131084 CJU131084:CKB131084 CTQ131084:CTX131084 DDM131084:DDT131084 DNI131084:DNP131084 DXE131084:DXL131084 EHA131084:EHH131084 EQW131084:ERD131084 FAS131084:FAZ131084 FKO131084:FKV131084 FUK131084:FUR131084 GEG131084:GEN131084 GOC131084:GOJ131084 GXY131084:GYF131084 HHU131084:HIB131084 HRQ131084:HRX131084 IBM131084:IBT131084 ILI131084:ILP131084 IVE131084:IVL131084 JFA131084:JFH131084 JOW131084:JPD131084 JYS131084:JYZ131084 KIO131084:KIV131084 KSK131084:KSR131084 LCG131084:LCN131084 LMC131084:LMJ131084 LVY131084:LWF131084 MFU131084:MGB131084 MPQ131084:MPX131084 MZM131084:MZT131084 NJI131084:NJP131084 NTE131084:NTL131084 ODA131084:ODH131084 OMW131084:OND131084 OWS131084:OWZ131084 PGO131084:PGV131084 PQK131084:PQR131084 QAG131084:QAN131084 QKC131084:QKJ131084 QTY131084:QUF131084 RDU131084:REB131084 RNQ131084:RNX131084 RXM131084:RXT131084 SHI131084:SHP131084 SRE131084:SRL131084 TBA131084:TBH131084 TKW131084:TLD131084 TUS131084:TUZ131084 UEO131084:UEV131084 UOK131084:UOR131084 UYG131084:UYN131084 VIC131084:VIJ131084 VRY131084:VSF131084 WBU131084:WCB131084 WLQ131084:WLX131084 WVM131084:WVT131084 E196620:L196620 JA196620:JH196620 SW196620:TD196620 ACS196620:ACZ196620 AMO196620:AMV196620 AWK196620:AWR196620 BGG196620:BGN196620 BQC196620:BQJ196620 BZY196620:CAF196620 CJU196620:CKB196620 CTQ196620:CTX196620 DDM196620:DDT196620 DNI196620:DNP196620 DXE196620:DXL196620 EHA196620:EHH196620 EQW196620:ERD196620 FAS196620:FAZ196620 FKO196620:FKV196620 FUK196620:FUR196620 GEG196620:GEN196620 GOC196620:GOJ196620 GXY196620:GYF196620 HHU196620:HIB196620 HRQ196620:HRX196620 IBM196620:IBT196620 ILI196620:ILP196620 IVE196620:IVL196620 JFA196620:JFH196620 JOW196620:JPD196620 JYS196620:JYZ196620 KIO196620:KIV196620 KSK196620:KSR196620 LCG196620:LCN196620 LMC196620:LMJ196620 LVY196620:LWF196620 MFU196620:MGB196620 MPQ196620:MPX196620 MZM196620:MZT196620 NJI196620:NJP196620 NTE196620:NTL196620 ODA196620:ODH196620 OMW196620:OND196620 OWS196620:OWZ196620 PGO196620:PGV196620 PQK196620:PQR196620 QAG196620:QAN196620 QKC196620:QKJ196620 QTY196620:QUF196620 RDU196620:REB196620 RNQ196620:RNX196620 RXM196620:RXT196620 SHI196620:SHP196620 SRE196620:SRL196620 TBA196620:TBH196620 TKW196620:TLD196620 TUS196620:TUZ196620 UEO196620:UEV196620 UOK196620:UOR196620 UYG196620:UYN196620 VIC196620:VIJ196620 VRY196620:VSF196620 WBU196620:WCB196620 WLQ196620:WLX196620 WVM196620:WVT196620 E262156:L262156 JA262156:JH262156 SW262156:TD262156 ACS262156:ACZ262156 AMO262156:AMV262156 AWK262156:AWR262156 BGG262156:BGN262156 BQC262156:BQJ262156 BZY262156:CAF262156 CJU262156:CKB262156 CTQ262156:CTX262156 DDM262156:DDT262156 DNI262156:DNP262156 DXE262156:DXL262156 EHA262156:EHH262156 EQW262156:ERD262156 FAS262156:FAZ262156 FKO262156:FKV262156 FUK262156:FUR262156 GEG262156:GEN262156 GOC262156:GOJ262156 GXY262156:GYF262156 HHU262156:HIB262156 HRQ262156:HRX262156 IBM262156:IBT262156 ILI262156:ILP262156 IVE262156:IVL262156 JFA262156:JFH262156 JOW262156:JPD262156 JYS262156:JYZ262156 KIO262156:KIV262156 KSK262156:KSR262156 LCG262156:LCN262156 LMC262156:LMJ262156 LVY262156:LWF262156 MFU262156:MGB262156 MPQ262156:MPX262156 MZM262156:MZT262156 NJI262156:NJP262156 NTE262156:NTL262156 ODA262156:ODH262156 OMW262156:OND262156 OWS262156:OWZ262156 PGO262156:PGV262156 PQK262156:PQR262156 QAG262156:QAN262156 QKC262156:QKJ262156 QTY262156:QUF262156 RDU262156:REB262156 RNQ262156:RNX262156 RXM262156:RXT262156 SHI262156:SHP262156 SRE262156:SRL262156 TBA262156:TBH262156 TKW262156:TLD262156 TUS262156:TUZ262156 UEO262156:UEV262156 UOK262156:UOR262156 UYG262156:UYN262156 VIC262156:VIJ262156 VRY262156:VSF262156 WBU262156:WCB262156 WLQ262156:WLX262156 WVM262156:WVT262156 E327692:L327692 JA327692:JH327692 SW327692:TD327692 ACS327692:ACZ327692 AMO327692:AMV327692 AWK327692:AWR327692 BGG327692:BGN327692 BQC327692:BQJ327692 BZY327692:CAF327692 CJU327692:CKB327692 CTQ327692:CTX327692 DDM327692:DDT327692 DNI327692:DNP327692 DXE327692:DXL327692 EHA327692:EHH327692 EQW327692:ERD327692 FAS327692:FAZ327692 FKO327692:FKV327692 FUK327692:FUR327692 GEG327692:GEN327692 GOC327692:GOJ327692 GXY327692:GYF327692 HHU327692:HIB327692 HRQ327692:HRX327692 IBM327692:IBT327692 ILI327692:ILP327692 IVE327692:IVL327692 JFA327692:JFH327692 JOW327692:JPD327692 JYS327692:JYZ327692 KIO327692:KIV327692 KSK327692:KSR327692 LCG327692:LCN327692 LMC327692:LMJ327692 LVY327692:LWF327692 MFU327692:MGB327692 MPQ327692:MPX327692 MZM327692:MZT327692 NJI327692:NJP327692 NTE327692:NTL327692 ODA327692:ODH327692 OMW327692:OND327692 OWS327692:OWZ327692 PGO327692:PGV327692 PQK327692:PQR327692 QAG327692:QAN327692 QKC327692:QKJ327692 QTY327692:QUF327692 RDU327692:REB327692 RNQ327692:RNX327692 RXM327692:RXT327692 SHI327692:SHP327692 SRE327692:SRL327692 TBA327692:TBH327692 TKW327692:TLD327692 TUS327692:TUZ327692 UEO327692:UEV327692 UOK327692:UOR327692 UYG327692:UYN327692 VIC327692:VIJ327692 VRY327692:VSF327692 WBU327692:WCB327692 WLQ327692:WLX327692 WVM327692:WVT327692 E393228:L393228 JA393228:JH393228 SW393228:TD393228 ACS393228:ACZ393228 AMO393228:AMV393228 AWK393228:AWR393228 BGG393228:BGN393228 BQC393228:BQJ393228 BZY393228:CAF393228 CJU393228:CKB393228 CTQ393228:CTX393228 DDM393228:DDT393228 DNI393228:DNP393228 DXE393228:DXL393228 EHA393228:EHH393228 EQW393228:ERD393228 FAS393228:FAZ393228 FKO393228:FKV393228 FUK393228:FUR393228 GEG393228:GEN393228 GOC393228:GOJ393228 GXY393228:GYF393228 HHU393228:HIB393228 HRQ393228:HRX393228 IBM393228:IBT393228 ILI393228:ILP393228 IVE393228:IVL393228 JFA393228:JFH393228 JOW393228:JPD393228 JYS393228:JYZ393228 KIO393228:KIV393228 KSK393228:KSR393228 LCG393228:LCN393228 LMC393228:LMJ393228 LVY393228:LWF393228 MFU393228:MGB393228 MPQ393228:MPX393228 MZM393228:MZT393228 NJI393228:NJP393228 NTE393228:NTL393228 ODA393228:ODH393228 OMW393228:OND393228 OWS393228:OWZ393228 PGO393228:PGV393228 PQK393228:PQR393228 QAG393228:QAN393228 QKC393228:QKJ393228 QTY393228:QUF393228 RDU393228:REB393228 RNQ393228:RNX393228 RXM393228:RXT393228 SHI393228:SHP393228 SRE393228:SRL393228 TBA393228:TBH393228 TKW393228:TLD393228 TUS393228:TUZ393228 UEO393228:UEV393228 UOK393228:UOR393228 UYG393228:UYN393228 VIC393228:VIJ393228 VRY393228:VSF393228 WBU393228:WCB393228 WLQ393228:WLX393228 WVM393228:WVT393228 E458764:L458764 JA458764:JH458764 SW458764:TD458764 ACS458764:ACZ458764 AMO458764:AMV458764 AWK458764:AWR458764 BGG458764:BGN458764 BQC458764:BQJ458764 BZY458764:CAF458764 CJU458764:CKB458764 CTQ458764:CTX458764 DDM458764:DDT458764 DNI458764:DNP458764 DXE458764:DXL458764 EHA458764:EHH458764 EQW458764:ERD458764 FAS458764:FAZ458764 FKO458764:FKV458764 FUK458764:FUR458764 GEG458764:GEN458764 GOC458764:GOJ458764 GXY458764:GYF458764 HHU458764:HIB458764 HRQ458764:HRX458764 IBM458764:IBT458764 ILI458764:ILP458764 IVE458764:IVL458764 JFA458764:JFH458764 JOW458764:JPD458764 JYS458764:JYZ458764 KIO458764:KIV458764 KSK458764:KSR458764 LCG458764:LCN458764 LMC458764:LMJ458764 LVY458764:LWF458764 MFU458764:MGB458764 MPQ458764:MPX458764 MZM458764:MZT458764 NJI458764:NJP458764 NTE458764:NTL458764 ODA458764:ODH458764 OMW458764:OND458764 OWS458764:OWZ458764 PGO458764:PGV458764 PQK458764:PQR458764 QAG458764:QAN458764 QKC458764:QKJ458764 QTY458764:QUF458764 RDU458764:REB458764 RNQ458764:RNX458764 RXM458764:RXT458764 SHI458764:SHP458764 SRE458764:SRL458764 TBA458764:TBH458764 TKW458764:TLD458764 TUS458764:TUZ458764 UEO458764:UEV458764 UOK458764:UOR458764 UYG458764:UYN458764 VIC458764:VIJ458764 VRY458764:VSF458764 WBU458764:WCB458764 WLQ458764:WLX458764 WVM458764:WVT458764 E524300:L524300 JA524300:JH524300 SW524300:TD524300 ACS524300:ACZ524300 AMO524300:AMV524300 AWK524300:AWR524300 BGG524300:BGN524300 BQC524300:BQJ524300 BZY524300:CAF524300 CJU524300:CKB524300 CTQ524300:CTX524300 DDM524300:DDT524300 DNI524300:DNP524300 DXE524300:DXL524300 EHA524300:EHH524300 EQW524300:ERD524300 FAS524300:FAZ524300 FKO524300:FKV524300 FUK524300:FUR524300 GEG524300:GEN524300 GOC524300:GOJ524300 GXY524300:GYF524300 HHU524300:HIB524300 HRQ524300:HRX524300 IBM524300:IBT524300 ILI524300:ILP524300 IVE524300:IVL524300 JFA524300:JFH524300 JOW524300:JPD524300 JYS524300:JYZ524300 KIO524300:KIV524300 KSK524300:KSR524300 LCG524300:LCN524300 LMC524300:LMJ524300 LVY524300:LWF524300 MFU524300:MGB524300 MPQ524300:MPX524300 MZM524300:MZT524300 NJI524300:NJP524300 NTE524300:NTL524300 ODA524300:ODH524300 OMW524300:OND524300 OWS524300:OWZ524300 PGO524300:PGV524300 PQK524300:PQR524300 QAG524300:QAN524300 QKC524300:QKJ524300 QTY524300:QUF524300 RDU524300:REB524300 RNQ524300:RNX524300 RXM524300:RXT524300 SHI524300:SHP524300 SRE524300:SRL524300 TBA524300:TBH524300 TKW524300:TLD524300 TUS524300:TUZ524300 UEO524300:UEV524300 UOK524300:UOR524300 UYG524300:UYN524300 VIC524300:VIJ524300 VRY524300:VSF524300 WBU524300:WCB524300 WLQ524300:WLX524300 WVM524300:WVT524300 E589836:L589836 JA589836:JH589836 SW589836:TD589836 ACS589836:ACZ589836 AMO589836:AMV589836 AWK589836:AWR589836 BGG589836:BGN589836 BQC589836:BQJ589836 BZY589836:CAF589836 CJU589836:CKB589836 CTQ589836:CTX589836 DDM589836:DDT589836 DNI589836:DNP589836 DXE589836:DXL589836 EHA589836:EHH589836 EQW589836:ERD589836 FAS589836:FAZ589836 FKO589836:FKV589836 FUK589836:FUR589836 GEG589836:GEN589836 GOC589836:GOJ589836 GXY589836:GYF589836 HHU589836:HIB589836 HRQ589836:HRX589836 IBM589836:IBT589836 ILI589836:ILP589836 IVE589836:IVL589836 JFA589836:JFH589836 JOW589836:JPD589836 JYS589836:JYZ589836 KIO589836:KIV589836 KSK589836:KSR589836 LCG589836:LCN589836 LMC589836:LMJ589836 LVY589836:LWF589836 MFU589836:MGB589836 MPQ589836:MPX589836 MZM589836:MZT589836 NJI589836:NJP589836 NTE589836:NTL589836 ODA589836:ODH589836 OMW589836:OND589836 OWS589836:OWZ589836 PGO589836:PGV589836 PQK589836:PQR589836 QAG589836:QAN589836 QKC589836:QKJ589836 QTY589836:QUF589836 RDU589836:REB589836 RNQ589836:RNX589836 RXM589836:RXT589836 SHI589836:SHP589836 SRE589836:SRL589836 TBA589836:TBH589836 TKW589836:TLD589836 TUS589836:TUZ589836 UEO589836:UEV589836 UOK589836:UOR589836 UYG589836:UYN589836 VIC589836:VIJ589836 VRY589836:VSF589836 WBU589836:WCB589836 WLQ589836:WLX589836 WVM589836:WVT589836 E655372:L655372 JA655372:JH655372 SW655372:TD655372 ACS655372:ACZ655372 AMO655372:AMV655372 AWK655372:AWR655372 BGG655372:BGN655372 BQC655372:BQJ655372 BZY655372:CAF655372 CJU655372:CKB655372 CTQ655372:CTX655372 DDM655372:DDT655372 DNI655372:DNP655372 DXE655372:DXL655372 EHA655372:EHH655372 EQW655372:ERD655372 FAS655372:FAZ655372 FKO655372:FKV655372 FUK655372:FUR655372 GEG655372:GEN655372 GOC655372:GOJ655372 GXY655372:GYF655372 HHU655372:HIB655372 HRQ655372:HRX655372 IBM655372:IBT655372 ILI655372:ILP655372 IVE655372:IVL655372 JFA655372:JFH655372 JOW655372:JPD655372 JYS655372:JYZ655372 KIO655372:KIV655372 KSK655372:KSR655372 LCG655372:LCN655372 LMC655372:LMJ655372 LVY655372:LWF655372 MFU655372:MGB655372 MPQ655372:MPX655372 MZM655372:MZT655372 NJI655372:NJP655372 NTE655372:NTL655372 ODA655372:ODH655372 OMW655372:OND655372 OWS655372:OWZ655372 PGO655372:PGV655372 PQK655372:PQR655372 QAG655372:QAN655372 QKC655372:QKJ655372 QTY655372:QUF655372 RDU655372:REB655372 RNQ655372:RNX655372 RXM655372:RXT655372 SHI655372:SHP655372 SRE655372:SRL655372 TBA655372:TBH655372 TKW655372:TLD655372 TUS655372:TUZ655372 UEO655372:UEV655372 UOK655372:UOR655372 UYG655372:UYN655372 VIC655372:VIJ655372 VRY655372:VSF655372 WBU655372:WCB655372 WLQ655372:WLX655372 WVM655372:WVT655372 E720908:L720908 JA720908:JH720908 SW720908:TD720908 ACS720908:ACZ720908 AMO720908:AMV720908 AWK720908:AWR720908 BGG720908:BGN720908 BQC720908:BQJ720908 BZY720908:CAF720908 CJU720908:CKB720908 CTQ720908:CTX720908 DDM720908:DDT720908 DNI720908:DNP720908 DXE720908:DXL720908 EHA720908:EHH720908 EQW720908:ERD720908 FAS720908:FAZ720908 FKO720908:FKV720908 FUK720908:FUR720908 GEG720908:GEN720908 GOC720908:GOJ720908 GXY720908:GYF720908 HHU720908:HIB720908 HRQ720908:HRX720908 IBM720908:IBT720908 ILI720908:ILP720908 IVE720908:IVL720908 JFA720908:JFH720908 JOW720908:JPD720908 JYS720908:JYZ720908 KIO720908:KIV720908 KSK720908:KSR720908 LCG720908:LCN720908 LMC720908:LMJ720908 LVY720908:LWF720908 MFU720908:MGB720908 MPQ720908:MPX720908 MZM720908:MZT720908 NJI720908:NJP720908 NTE720908:NTL720908 ODA720908:ODH720908 OMW720908:OND720908 OWS720908:OWZ720908 PGO720908:PGV720908 PQK720908:PQR720908 QAG720908:QAN720908 QKC720908:QKJ720908 QTY720908:QUF720908 RDU720908:REB720908 RNQ720908:RNX720908 RXM720908:RXT720908 SHI720908:SHP720908 SRE720908:SRL720908 TBA720908:TBH720908 TKW720908:TLD720908 TUS720908:TUZ720908 UEO720908:UEV720908 UOK720908:UOR720908 UYG720908:UYN720908 VIC720908:VIJ720908 VRY720908:VSF720908 WBU720908:WCB720908 WLQ720908:WLX720908 WVM720908:WVT720908 E786444:L786444 JA786444:JH786444 SW786444:TD786444 ACS786444:ACZ786444 AMO786444:AMV786444 AWK786444:AWR786444 BGG786444:BGN786444 BQC786444:BQJ786444 BZY786444:CAF786444 CJU786444:CKB786444 CTQ786444:CTX786444 DDM786444:DDT786444 DNI786444:DNP786444 DXE786444:DXL786444 EHA786444:EHH786444 EQW786444:ERD786444 FAS786444:FAZ786444 FKO786444:FKV786444 FUK786444:FUR786444 GEG786444:GEN786444 GOC786444:GOJ786444 GXY786444:GYF786444 HHU786444:HIB786444 HRQ786444:HRX786444 IBM786444:IBT786444 ILI786444:ILP786444 IVE786444:IVL786444 JFA786444:JFH786444 JOW786444:JPD786444 JYS786444:JYZ786444 KIO786444:KIV786444 KSK786444:KSR786444 LCG786444:LCN786444 LMC786444:LMJ786444 LVY786444:LWF786444 MFU786444:MGB786444 MPQ786444:MPX786444 MZM786444:MZT786444 NJI786444:NJP786444 NTE786444:NTL786444 ODA786444:ODH786444 OMW786444:OND786444 OWS786444:OWZ786444 PGO786444:PGV786444 PQK786444:PQR786444 QAG786444:QAN786444 QKC786444:QKJ786444 QTY786444:QUF786444 RDU786444:REB786444 RNQ786444:RNX786444 RXM786444:RXT786444 SHI786444:SHP786444 SRE786444:SRL786444 TBA786444:TBH786444 TKW786444:TLD786444 TUS786444:TUZ786444 UEO786444:UEV786444 UOK786444:UOR786444 UYG786444:UYN786444 VIC786444:VIJ786444 VRY786444:VSF786444 WBU786444:WCB786444 WLQ786444:WLX786444 WVM786444:WVT786444 E851980:L851980 JA851980:JH851980 SW851980:TD851980 ACS851980:ACZ851980 AMO851980:AMV851980 AWK851980:AWR851980 BGG851980:BGN851980 BQC851980:BQJ851980 BZY851980:CAF851980 CJU851980:CKB851980 CTQ851980:CTX851980 DDM851980:DDT851980 DNI851980:DNP851980 DXE851980:DXL851980 EHA851980:EHH851980 EQW851980:ERD851980 FAS851980:FAZ851980 FKO851980:FKV851980 FUK851980:FUR851980 GEG851980:GEN851980 GOC851980:GOJ851980 GXY851980:GYF851980 HHU851980:HIB851980 HRQ851980:HRX851980 IBM851980:IBT851980 ILI851980:ILP851980 IVE851980:IVL851980 JFA851980:JFH851980 JOW851980:JPD851980 JYS851980:JYZ851980 KIO851980:KIV851980 KSK851980:KSR851980 LCG851980:LCN851980 LMC851980:LMJ851980 LVY851980:LWF851980 MFU851980:MGB851980 MPQ851980:MPX851980 MZM851980:MZT851980 NJI851980:NJP851980 NTE851980:NTL851980 ODA851980:ODH851980 OMW851980:OND851980 OWS851980:OWZ851980 PGO851980:PGV851980 PQK851980:PQR851980 QAG851980:QAN851980 QKC851980:QKJ851980 QTY851980:QUF851980 RDU851980:REB851980 RNQ851980:RNX851980 RXM851980:RXT851980 SHI851980:SHP851980 SRE851980:SRL851980 TBA851980:TBH851980 TKW851980:TLD851980 TUS851980:TUZ851980 UEO851980:UEV851980 UOK851980:UOR851980 UYG851980:UYN851980 VIC851980:VIJ851980 VRY851980:VSF851980 WBU851980:WCB851980 WLQ851980:WLX851980 WVM851980:WVT851980 E917516:L917516 JA917516:JH917516 SW917516:TD917516 ACS917516:ACZ917516 AMO917516:AMV917516 AWK917516:AWR917516 BGG917516:BGN917516 BQC917516:BQJ917516 BZY917516:CAF917516 CJU917516:CKB917516 CTQ917516:CTX917516 DDM917516:DDT917516 DNI917516:DNP917516 DXE917516:DXL917516 EHA917516:EHH917516 EQW917516:ERD917516 FAS917516:FAZ917516 FKO917516:FKV917516 FUK917516:FUR917516 GEG917516:GEN917516 GOC917516:GOJ917516 GXY917516:GYF917516 HHU917516:HIB917516 HRQ917516:HRX917516 IBM917516:IBT917516 ILI917516:ILP917516 IVE917516:IVL917516 JFA917516:JFH917516 JOW917516:JPD917516 JYS917516:JYZ917516 KIO917516:KIV917516 KSK917516:KSR917516 LCG917516:LCN917516 LMC917516:LMJ917516 LVY917516:LWF917516 MFU917516:MGB917516 MPQ917516:MPX917516 MZM917516:MZT917516 NJI917516:NJP917516 NTE917516:NTL917516 ODA917516:ODH917516 OMW917516:OND917516 OWS917516:OWZ917516 PGO917516:PGV917516 PQK917516:PQR917516 QAG917516:QAN917516 QKC917516:QKJ917516 QTY917516:QUF917516 RDU917516:REB917516 RNQ917516:RNX917516 RXM917516:RXT917516 SHI917516:SHP917516 SRE917516:SRL917516 TBA917516:TBH917516 TKW917516:TLD917516 TUS917516:TUZ917516 UEO917516:UEV917516 UOK917516:UOR917516 UYG917516:UYN917516 VIC917516:VIJ917516 VRY917516:VSF917516 WBU917516:WCB917516 WLQ917516:WLX917516 WVM917516:WVT917516 E983052:L983052 JA983052:JH983052 SW983052:TD983052 ACS983052:ACZ983052 AMO983052:AMV983052 AWK983052:AWR983052 BGG983052:BGN983052 BQC983052:BQJ983052 BZY983052:CAF983052 CJU983052:CKB983052 CTQ983052:CTX983052 DDM983052:DDT983052 DNI983052:DNP983052 DXE983052:DXL983052 EHA983052:EHH983052 EQW983052:ERD983052 FAS983052:FAZ983052 FKO983052:FKV983052 FUK983052:FUR983052 GEG983052:GEN983052 GOC983052:GOJ983052 GXY983052:GYF983052 HHU983052:HIB983052 HRQ983052:HRX983052 IBM983052:IBT983052 ILI983052:ILP983052 IVE983052:IVL983052 JFA983052:JFH983052 JOW983052:JPD983052 JYS983052:JYZ983052 KIO983052:KIV983052 KSK983052:KSR983052 LCG983052:LCN983052 LMC983052:LMJ983052 LVY983052:LWF983052 MFU983052:MGB983052 MPQ983052:MPX983052 MZM983052:MZT983052 NJI983052:NJP983052 NTE983052:NTL983052 ODA983052:ODH983052 OMW983052:OND983052 OWS983052:OWZ983052 PGO983052:PGV983052 PQK983052:PQR983052 QAG983052:QAN983052 QKC983052:QKJ983052 QTY983052:QUF983052 RDU983052:REB983052 RNQ983052:RNX983052 RXM983052:RXT983052 SHI983052:SHP983052 SRE983052:SRL983052 TBA983052:TBH983052 TKW983052:TLD983052 TUS983052:TUZ983052 UEO983052:UEV983052 UOK983052:UOR983052 UYG983052:UYN983052 VIC983052:VIJ983052 VRY983052:VSF983052 WBU983052:WCB983052 WLQ983052:WLX983052 WVM983052:WVT983052">
      <formula1>$A$91:$A$108</formula1>
    </dataValidation>
    <dataValidation type="list" allowBlank="1" showInputMessage="1" showErrorMessage="1" prompt="wybierz PI z listy" sqref="D25:L25 IZ25:JH25 SV25:TD25 ACR25:ACZ25 AMN25:AMV25 AWJ25:AWR25 BGF25:BGN25 BQB25:BQJ25 BZX25:CAF25 CJT25:CKB25 CTP25:CTX25 DDL25:DDT25 DNH25:DNP25 DXD25:DXL25 EGZ25:EHH25 EQV25:ERD25 FAR25:FAZ25 FKN25:FKV25 FUJ25:FUR25 GEF25:GEN25 GOB25:GOJ25 GXX25:GYF25 HHT25:HIB25 HRP25:HRX25 IBL25:IBT25 ILH25:ILP25 IVD25:IVL25 JEZ25:JFH25 JOV25:JPD25 JYR25:JYZ25 KIN25:KIV25 KSJ25:KSR25 LCF25:LCN25 LMB25:LMJ25 LVX25:LWF25 MFT25:MGB25 MPP25:MPX25 MZL25:MZT25 NJH25:NJP25 NTD25:NTL25 OCZ25:ODH25 OMV25:OND25 OWR25:OWZ25 PGN25:PGV25 PQJ25:PQR25 QAF25:QAN25 QKB25:QKJ25 QTX25:QUF25 RDT25:REB25 RNP25:RNX25 RXL25:RXT25 SHH25:SHP25 SRD25:SRL25 TAZ25:TBH25 TKV25:TLD25 TUR25:TUZ25 UEN25:UEV25 UOJ25:UOR25 UYF25:UYN25 VIB25:VIJ25 VRX25:VSF25 WBT25:WCB25 WLP25:WLX25 WVL25:WVT25 D65561:L65561 IZ65561:JH65561 SV65561:TD65561 ACR65561:ACZ65561 AMN65561:AMV65561 AWJ65561:AWR65561 BGF65561:BGN65561 BQB65561:BQJ65561 BZX65561:CAF65561 CJT65561:CKB65561 CTP65561:CTX65561 DDL65561:DDT65561 DNH65561:DNP65561 DXD65561:DXL65561 EGZ65561:EHH65561 EQV65561:ERD65561 FAR65561:FAZ65561 FKN65561:FKV65561 FUJ65561:FUR65561 GEF65561:GEN65561 GOB65561:GOJ65561 GXX65561:GYF65561 HHT65561:HIB65561 HRP65561:HRX65561 IBL65561:IBT65561 ILH65561:ILP65561 IVD65561:IVL65561 JEZ65561:JFH65561 JOV65561:JPD65561 JYR65561:JYZ65561 KIN65561:KIV65561 KSJ65561:KSR65561 LCF65561:LCN65561 LMB65561:LMJ65561 LVX65561:LWF65561 MFT65561:MGB65561 MPP65561:MPX65561 MZL65561:MZT65561 NJH65561:NJP65561 NTD65561:NTL65561 OCZ65561:ODH65561 OMV65561:OND65561 OWR65561:OWZ65561 PGN65561:PGV65561 PQJ65561:PQR65561 QAF65561:QAN65561 QKB65561:QKJ65561 QTX65561:QUF65561 RDT65561:REB65561 RNP65561:RNX65561 RXL65561:RXT65561 SHH65561:SHP65561 SRD65561:SRL65561 TAZ65561:TBH65561 TKV65561:TLD65561 TUR65561:TUZ65561 UEN65561:UEV65561 UOJ65561:UOR65561 UYF65561:UYN65561 VIB65561:VIJ65561 VRX65561:VSF65561 WBT65561:WCB65561 WLP65561:WLX65561 WVL65561:WVT65561 D131097:L131097 IZ131097:JH131097 SV131097:TD131097 ACR131097:ACZ131097 AMN131097:AMV131097 AWJ131097:AWR131097 BGF131097:BGN131097 BQB131097:BQJ131097 BZX131097:CAF131097 CJT131097:CKB131097 CTP131097:CTX131097 DDL131097:DDT131097 DNH131097:DNP131097 DXD131097:DXL131097 EGZ131097:EHH131097 EQV131097:ERD131097 FAR131097:FAZ131097 FKN131097:FKV131097 FUJ131097:FUR131097 GEF131097:GEN131097 GOB131097:GOJ131097 GXX131097:GYF131097 HHT131097:HIB131097 HRP131097:HRX131097 IBL131097:IBT131097 ILH131097:ILP131097 IVD131097:IVL131097 JEZ131097:JFH131097 JOV131097:JPD131097 JYR131097:JYZ131097 KIN131097:KIV131097 KSJ131097:KSR131097 LCF131097:LCN131097 LMB131097:LMJ131097 LVX131097:LWF131097 MFT131097:MGB131097 MPP131097:MPX131097 MZL131097:MZT131097 NJH131097:NJP131097 NTD131097:NTL131097 OCZ131097:ODH131097 OMV131097:OND131097 OWR131097:OWZ131097 PGN131097:PGV131097 PQJ131097:PQR131097 QAF131097:QAN131097 QKB131097:QKJ131097 QTX131097:QUF131097 RDT131097:REB131097 RNP131097:RNX131097 RXL131097:RXT131097 SHH131097:SHP131097 SRD131097:SRL131097 TAZ131097:TBH131097 TKV131097:TLD131097 TUR131097:TUZ131097 UEN131097:UEV131097 UOJ131097:UOR131097 UYF131097:UYN131097 VIB131097:VIJ131097 VRX131097:VSF131097 WBT131097:WCB131097 WLP131097:WLX131097 WVL131097:WVT131097 D196633:L196633 IZ196633:JH196633 SV196633:TD196633 ACR196633:ACZ196633 AMN196633:AMV196633 AWJ196633:AWR196633 BGF196633:BGN196633 BQB196633:BQJ196633 BZX196633:CAF196633 CJT196633:CKB196633 CTP196633:CTX196633 DDL196633:DDT196633 DNH196633:DNP196633 DXD196633:DXL196633 EGZ196633:EHH196633 EQV196633:ERD196633 FAR196633:FAZ196633 FKN196633:FKV196633 FUJ196633:FUR196633 GEF196633:GEN196633 GOB196633:GOJ196633 GXX196633:GYF196633 HHT196633:HIB196633 HRP196633:HRX196633 IBL196633:IBT196633 ILH196633:ILP196633 IVD196633:IVL196633 JEZ196633:JFH196633 JOV196633:JPD196633 JYR196633:JYZ196633 KIN196633:KIV196633 KSJ196633:KSR196633 LCF196633:LCN196633 LMB196633:LMJ196633 LVX196633:LWF196633 MFT196633:MGB196633 MPP196633:MPX196633 MZL196633:MZT196633 NJH196633:NJP196633 NTD196633:NTL196633 OCZ196633:ODH196633 OMV196633:OND196633 OWR196633:OWZ196633 PGN196633:PGV196633 PQJ196633:PQR196633 QAF196633:QAN196633 QKB196633:QKJ196633 QTX196633:QUF196633 RDT196633:REB196633 RNP196633:RNX196633 RXL196633:RXT196633 SHH196633:SHP196633 SRD196633:SRL196633 TAZ196633:TBH196633 TKV196633:TLD196633 TUR196633:TUZ196633 UEN196633:UEV196633 UOJ196633:UOR196633 UYF196633:UYN196633 VIB196633:VIJ196633 VRX196633:VSF196633 WBT196633:WCB196633 WLP196633:WLX196633 WVL196633:WVT196633 D262169:L262169 IZ262169:JH262169 SV262169:TD262169 ACR262169:ACZ262169 AMN262169:AMV262169 AWJ262169:AWR262169 BGF262169:BGN262169 BQB262169:BQJ262169 BZX262169:CAF262169 CJT262169:CKB262169 CTP262169:CTX262169 DDL262169:DDT262169 DNH262169:DNP262169 DXD262169:DXL262169 EGZ262169:EHH262169 EQV262169:ERD262169 FAR262169:FAZ262169 FKN262169:FKV262169 FUJ262169:FUR262169 GEF262169:GEN262169 GOB262169:GOJ262169 GXX262169:GYF262169 HHT262169:HIB262169 HRP262169:HRX262169 IBL262169:IBT262169 ILH262169:ILP262169 IVD262169:IVL262169 JEZ262169:JFH262169 JOV262169:JPD262169 JYR262169:JYZ262169 KIN262169:KIV262169 KSJ262169:KSR262169 LCF262169:LCN262169 LMB262169:LMJ262169 LVX262169:LWF262169 MFT262169:MGB262169 MPP262169:MPX262169 MZL262169:MZT262169 NJH262169:NJP262169 NTD262169:NTL262169 OCZ262169:ODH262169 OMV262169:OND262169 OWR262169:OWZ262169 PGN262169:PGV262169 PQJ262169:PQR262169 QAF262169:QAN262169 QKB262169:QKJ262169 QTX262169:QUF262169 RDT262169:REB262169 RNP262169:RNX262169 RXL262169:RXT262169 SHH262169:SHP262169 SRD262169:SRL262169 TAZ262169:TBH262169 TKV262169:TLD262169 TUR262169:TUZ262169 UEN262169:UEV262169 UOJ262169:UOR262169 UYF262169:UYN262169 VIB262169:VIJ262169 VRX262169:VSF262169 WBT262169:WCB262169 WLP262169:WLX262169 WVL262169:WVT262169 D327705:L327705 IZ327705:JH327705 SV327705:TD327705 ACR327705:ACZ327705 AMN327705:AMV327705 AWJ327705:AWR327705 BGF327705:BGN327705 BQB327705:BQJ327705 BZX327705:CAF327705 CJT327705:CKB327705 CTP327705:CTX327705 DDL327705:DDT327705 DNH327705:DNP327705 DXD327705:DXL327705 EGZ327705:EHH327705 EQV327705:ERD327705 FAR327705:FAZ327705 FKN327705:FKV327705 FUJ327705:FUR327705 GEF327705:GEN327705 GOB327705:GOJ327705 GXX327705:GYF327705 HHT327705:HIB327705 HRP327705:HRX327705 IBL327705:IBT327705 ILH327705:ILP327705 IVD327705:IVL327705 JEZ327705:JFH327705 JOV327705:JPD327705 JYR327705:JYZ327705 KIN327705:KIV327705 KSJ327705:KSR327705 LCF327705:LCN327705 LMB327705:LMJ327705 LVX327705:LWF327705 MFT327705:MGB327705 MPP327705:MPX327705 MZL327705:MZT327705 NJH327705:NJP327705 NTD327705:NTL327705 OCZ327705:ODH327705 OMV327705:OND327705 OWR327705:OWZ327705 PGN327705:PGV327705 PQJ327705:PQR327705 QAF327705:QAN327705 QKB327705:QKJ327705 QTX327705:QUF327705 RDT327705:REB327705 RNP327705:RNX327705 RXL327705:RXT327705 SHH327705:SHP327705 SRD327705:SRL327705 TAZ327705:TBH327705 TKV327705:TLD327705 TUR327705:TUZ327705 UEN327705:UEV327705 UOJ327705:UOR327705 UYF327705:UYN327705 VIB327705:VIJ327705 VRX327705:VSF327705 WBT327705:WCB327705 WLP327705:WLX327705 WVL327705:WVT327705 D393241:L393241 IZ393241:JH393241 SV393241:TD393241 ACR393241:ACZ393241 AMN393241:AMV393241 AWJ393241:AWR393241 BGF393241:BGN393241 BQB393241:BQJ393241 BZX393241:CAF393241 CJT393241:CKB393241 CTP393241:CTX393241 DDL393241:DDT393241 DNH393241:DNP393241 DXD393241:DXL393241 EGZ393241:EHH393241 EQV393241:ERD393241 FAR393241:FAZ393241 FKN393241:FKV393241 FUJ393241:FUR393241 GEF393241:GEN393241 GOB393241:GOJ393241 GXX393241:GYF393241 HHT393241:HIB393241 HRP393241:HRX393241 IBL393241:IBT393241 ILH393241:ILP393241 IVD393241:IVL393241 JEZ393241:JFH393241 JOV393241:JPD393241 JYR393241:JYZ393241 KIN393241:KIV393241 KSJ393241:KSR393241 LCF393241:LCN393241 LMB393241:LMJ393241 LVX393241:LWF393241 MFT393241:MGB393241 MPP393241:MPX393241 MZL393241:MZT393241 NJH393241:NJP393241 NTD393241:NTL393241 OCZ393241:ODH393241 OMV393241:OND393241 OWR393241:OWZ393241 PGN393241:PGV393241 PQJ393241:PQR393241 QAF393241:QAN393241 QKB393241:QKJ393241 QTX393241:QUF393241 RDT393241:REB393241 RNP393241:RNX393241 RXL393241:RXT393241 SHH393241:SHP393241 SRD393241:SRL393241 TAZ393241:TBH393241 TKV393241:TLD393241 TUR393241:TUZ393241 UEN393241:UEV393241 UOJ393241:UOR393241 UYF393241:UYN393241 VIB393241:VIJ393241 VRX393241:VSF393241 WBT393241:WCB393241 WLP393241:WLX393241 WVL393241:WVT393241 D458777:L458777 IZ458777:JH458777 SV458777:TD458777 ACR458777:ACZ458777 AMN458777:AMV458777 AWJ458777:AWR458777 BGF458777:BGN458777 BQB458777:BQJ458777 BZX458777:CAF458777 CJT458777:CKB458777 CTP458777:CTX458777 DDL458777:DDT458777 DNH458777:DNP458777 DXD458777:DXL458777 EGZ458777:EHH458777 EQV458777:ERD458777 FAR458777:FAZ458777 FKN458777:FKV458777 FUJ458777:FUR458777 GEF458777:GEN458777 GOB458777:GOJ458777 GXX458777:GYF458777 HHT458777:HIB458777 HRP458777:HRX458777 IBL458777:IBT458777 ILH458777:ILP458777 IVD458777:IVL458777 JEZ458777:JFH458777 JOV458777:JPD458777 JYR458777:JYZ458777 KIN458777:KIV458777 KSJ458777:KSR458777 LCF458777:LCN458777 LMB458777:LMJ458777 LVX458777:LWF458777 MFT458777:MGB458777 MPP458777:MPX458777 MZL458777:MZT458777 NJH458777:NJP458777 NTD458777:NTL458777 OCZ458777:ODH458777 OMV458777:OND458777 OWR458777:OWZ458777 PGN458777:PGV458777 PQJ458777:PQR458777 QAF458777:QAN458777 QKB458777:QKJ458777 QTX458777:QUF458777 RDT458777:REB458777 RNP458777:RNX458777 RXL458777:RXT458777 SHH458777:SHP458777 SRD458777:SRL458777 TAZ458777:TBH458777 TKV458777:TLD458777 TUR458777:TUZ458777 UEN458777:UEV458777 UOJ458777:UOR458777 UYF458777:UYN458777 VIB458777:VIJ458777 VRX458777:VSF458777 WBT458777:WCB458777 WLP458777:WLX458777 WVL458777:WVT458777 D524313:L524313 IZ524313:JH524313 SV524313:TD524313 ACR524313:ACZ524313 AMN524313:AMV524313 AWJ524313:AWR524313 BGF524313:BGN524313 BQB524313:BQJ524313 BZX524313:CAF524313 CJT524313:CKB524313 CTP524313:CTX524313 DDL524313:DDT524313 DNH524313:DNP524313 DXD524313:DXL524313 EGZ524313:EHH524313 EQV524313:ERD524313 FAR524313:FAZ524313 FKN524313:FKV524313 FUJ524313:FUR524313 GEF524313:GEN524313 GOB524313:GOJ524313 GXX524313:GYF524313 HHT524313:HIB524313 HRP524313:HRX524313 IBL524313:IBT524313 ILH524313:ILP524313 IVD524313:IVL524313 JEZ524313:JFH524313 JOV524313:JPD524313 JYR524313:JYZ524313 KIN524313:KIV524313 KSJ524313:KSR524313 LCF524313:LCN524313 LMB524313:LMJ524313 LVX524313:LWF524313 MFT524313:MGB524313 MPP524313:MPX524313 MZL524313:MZT524313 NJH524313:NJP524313 NTD524313:NTL524313 OCZ524313:ODH524313 OMV524313:OND524313 OWR524313:OWZ524313 PGN524313:PGV524313 PQJ524313:PQR524313 QAF524313:QAN524313 QKB524313:QKJ524313 QTX524313:QUF524313 RDT524313:REB524313 RNP524313:RNX524313 RXL524313:RXT524313 SHH524313:SHP524313 SRD524313:SRL524313 TAZ524313:TBH524313 TKV524313:TLD524313 TUR524313:TUZ524313 UEN524313:UEV524313 UOJ524313:UOR524313 UYF524313:UYN524313 VIB524313:VIJ524313 VRX524313:VSF524313 WBT524313:WCB524313 WLP524313:WLX524313 WVL524313:WVT524313 D589849:L589849 IZ589849:JH589849 SV589849:TD589849 ACR589849:ACZ589849 AMN589849:AMV589849 AWJ589849:AWR589849 BGF589849:BGN589849 BQB589849:BQJ589849 BZX589849:CAF589849 CJT589849:CKB589849 CTP589849:CTX589849 DDL589849:DDT589849 DNH589849:DNP589849 DXD589849:DXL589849 EGZ589849:EHH589849 EQV589849:ERD589849 FAR589849:FAZ589849 FKN589849:FKV589849 FUJ589849:FUR589849 GEF589849:GEN589849 GOB589849:GOJ589849 GXX589849:GYF589849 HHT589849:HIB589849 HRP589849:HRX589849 IBL589849:IBT589849 ILH589849:ILP589849 IVD589849:IVL589849 JEZ589849:JFH589849 JOV589849:JPD589849 JYR589849:JYZ589849 KIN589849:KIV589849 KSJ589849:KSR589849 LCF589849:LCN589849 LMB589849:LMJ589849 LVX589849:LWF589849 MFT589849:MGB589849 MPP589849:MPX589849 MZL589849:MZT589849 NJH589849:NJP589849 NTD589849:NTL589849 OCZ589849:ODH589849 OMV589849:OND589849 OWR589849:OWZ589849 PGN589849:PGV589849 PQJ589849:PQR589849 QAF589849:QAN589849 QKB589849:QKJ589849 QTX589849:QUF589849 RDT589849:REB589849 RNP589849:RNX589849 RXL589849:RXT589849 SHH589849:SHP589849 SRD589849:SRL589849 TAZ589849:TBH589849 TKV589849:TLD589849 TUR589849:TUZ589849 UEN589849:UEV589849 UOJ589849:UOR589849 UYF589849:UYN589849 VIB589849:VIJ589849 VRX589849:VSF589849 WBT589849:WCB589849 WLP589849:WLX589849 WVL589849:WVT589849 D655385:L655385 IZ655385:JH655385 SV655385:TD655385 ACR655385:ACZ655385 AMN655385:AMV655385 AWJ655385:AWR655385 BGF655385:BGN655385 BQB655385:BQJ655385 BZX655385:CAF655385 CJT655385:CKB655385 CTP655385:CTX655385 DDL655385:DDT655385 DNH655385:DNP655385 DXD655385:DXL655385 EGZ655385:EHH655385 EQV655385:ERD655385 FAR655385:FAZ655385 FKN655385:FKV655385 FUJ655385:FUR655385 GEF655385:GEN655385 GOB655385:GOJ655385 GXX655385:GYF655385 HHT655385:HIB655385 HRP655385:HRX655385 IBL655385:IBT655385 ILH655385:ILP655385 IVD655385:IVL655385 JEZ655385:JFH655385 JOV655385:JPD655385 JYR655385:JYZ655385 KIN655385:KIV655385 KSJ655385:KSR655385 LCF655385:LCN655385 LMB655385:LMJ655385 LVX655385:LWF655385 MFT655385:MGB655385 MPP655385:MPX655385 MZL655385:MZT655385 NJH655385:NJP655385 NTD655385:NTL655385 OCZ655385:ODH655385 OMV655385:OND655385 OWR655385:OWZ655385 PGN655385:PGV655385 PQJ655385:PQR655385 QAF655385:QAN655385 QKB655385:QKJ655385 QTX655385:QUF655385 RDT655385:REB655385 RNP655385:RNX655385 RXL655385:RXT655385 SHH655385:SHP655385 SRD655385:SRL655385 TAZ655385:TBH655385 TKV655385:TLD655385 TUR655385:TUZ655385 UEN655385:UEV655385 UOJ655385:UOR655385 UYF655385:UYN655385 VIB655385:VIJ655385 VRX655385:VSF655385 WBT655385:WCB655385 WLP655385:WLX655385 WVL655385:WVT655385 D720921:L720921 IZ720921:JH720921 SV720921:TD720921 ACR720921:ACZ720921 AMN720921:AMV720921 AWJ720921:AWR720921 BGF720921:BGN720921 BQB720921:BQJ720921 BZX720921:CAF720921 CJT720921:CKB720921 CTP720921:CTX720921 DDL720921:DDT720921 DNH720921:DNP720921 DXD720921:DXL720921 EGZ720921:EHH720921 EQV720921:ERD720921 FAR720921:FAZ720921 FKN720921:FKV720921 FUJ720921:FUR720921 GEF720921:GEN720921 GOB720921:GOJ720921 GXX720921:GYF720921 HHT720921:HIB720921 HRP720921:HRX720921 IBL720921:IBT720921 ILH720921:ILP720921 IVD720921:IVL720921 JEZ720921:JFH720921 JOV720921:JPD720921 JYR720921:JYZ720921 KIN720921:KIV720921 KSJ720921:KSR720921 LCF720921:LCN720921 LMB720921:LMJ720921 LVX720921:LWF720921 MFT720921:MGB720921 MPP720921:MPX720921 MZL720921:MZT720921 NJH720921:NJP720921 NTD720921:NTL720921 OCZ720921:ODH720921 OMV720921:OND720921 OWR720921:OWZ720921 PGN720921:PGV720921 PQJ720921:PQR720921 QAF720921:QAN720921 QKB720921:QKJ720921 QTX720921:QUF720921 RDT720921:REB720921 RNP720921:RNX720921 RXL720921:RXT720921 SHH720921:SHP720921 SRD720921:SRL720921 TAZ720921:TBH720921 TKV720921:TLD720921 TUR720921:TUZ720921 UEN720921:UEV720921 UOJ720921:UOR720921 UYF720921:UYN720921 VIB720921:VIJ720921 VRX720921:VSF720921 WBT720921:WCB720921 WLP720921:WLX720921 WVL720921:WVT720921 D786457:L786457 IZ786457:JH786457 SV786457:TD786457 ACR786457:ACZ786457 AMN786457:AMV786457 AWJ786457:AWR786457 BGF786457:BGN786457 BQB786457:BQJ786457 BZX786457:CAF786457 CJT786457:CKB786457 CTP786457:CTX786457 DDL786457:DDT786457 DNH786457:DNP786457 DXD786457:DXL786457 EGZ786457:EHH786457 EQV786457:ERD786457 FAR786457:FAZ786457 FKN786457:FKV786457 FUJ786457:FUR786457 GEF786457:GEN786457 GOB786457:GOJ786457 GXX786457:GYF786457 HHT786457:HIB786457 HRP786457:HRX786457 IBL786457:IBT786457 ILH786457:ILP786457 IVD786457:IVL786457 JEZ786457:JFH786457 JOV786457:JPD786457 JYR786457:JYZ786457 KIN786457:KIV786457 KSJ786457:KSR786457 LCF786457:LCN786457 LMB786457:LMJ786457 LVX786457:LWF786457 MFT786457:MGB786457 MPP786457:MPX786457 MZL786457:MZT786457 NJH786457:NJP786457 NTD786457:NTL786457 OCZ786457:ODH786457 OMV786457:OND786457 OWR786457:OWZ786457 PGN786457:PGV786457 PQJ786457:PQR786457 QAF786457:QAN786457 QKB786457:QKJ786457 QTX786457:QUF786457 RDT786457:REB786457 RNP786457:RNX786457 RXL786457:RXT786457 SHH786457:SHP786457 SRD786457:SRL786457 TAZ786457:TBH786457 TKV786457:TLD786457 TUR786457:TUZ786457 UEN786457:UEV786457 UOJ786457:UOR786457 UYF786457:UYN786457 VIB786457:VIJ786457 VRX786457:VSF786457 WBT786457:WCB786457 WLP786457:WLX786457 WVL786457:WVT786457 D851993:L851993 IZ851993:JH851993 SV851993:TD851993 ACR851993:ACZ851993 AMN851993:AMV851993 AWJ851993:AWR851993 BGF851993:BGN851993 BQB851993:BQJ851993 BZX851993:CAF851993 CJT851993:CKB851993 CTP851993:CTX851993 DDL851993:DDT851993 DNH851993:DNP851993 DXD851993:DXL851993 EGZ851993:EHH851993 EQV851993:ERD851993 FAR851993:FAZ851993 FKN851993:FKV851993 FUJ851993:FUR851993 GEF851993:GEN851993 GOB851993:GOJ851993 GXX851993:GYF851993 HHT851993:HIB851993 HRP851993:HRX851993 IBL851993:IBT851993 ILH851993:ILP851993 IVD851993:IVL851993 JEZ851993:JFH851993 JOV851993:JPD851993 JYR851993:JYZ851993 KIN851993:KIV851993 KSJ851993:KSR851993 LCF851993:LCN851993 LMB851993:LMJ851993 LVX851993:LWF851993 MFT851993:MGB851993 MPP851993:MPX851993 MZL851993:MZT851993 NJH851993:NJP851993 NTD851993:NTL851993 OCZ851993:ODH851993 OMV851993:OND851993 OWR851993:OWZ851993 PGN851993:PGV851993 PQJ851993:PQR851993 QAF851993:QAN851993 QKB851993:QKJ851993 QTX851993:QUF851993 RDT851993:REB851993 RNP851993:RNX851993 RXL851993:RXT851993 SHH851993:SHP851993 SRD851993:SRL851993 TAZ851993:TBH851993 TKV851993:TLD851993 TUR851993:TUZ851993 UEN851993:UEV851993 UOJ851993:UOR851993 UYF851993:UYN851993 VIB851993:VIJ851993 VRX851993:VSF851993 WBT851993:WCB851993 WLP851993:WLX851993 WVL851993:WVT851993 D917529:L917529 IZ917529:JH917529 SV917529:TD917529 ACR917529:ACZ917529 AMN917529:AMV917529 AWJ917529:AWR917529 BGF917529:BGN917529 BQB917529:BQJ917529 BZX917529:CAF917529 CJT917529:CKB917529 CTP917529:CTX917529 DDL917529:DDT917529 DNH917529:DNP917529 DXD917529:DXL917529 EGZ917529:EHH917529 EQV917529:ERD917529 FAR917529:FAZ917529 FKN917529:FKV917529 FUJ917529:FUR917529 GEF917529:GEN917529 GOB917529:GOJ917529 GXX917529:GYF917529 HHT917529:HIB917529 HRP917529:HRX917529 IBL917529:IBT917529 ILH917529:ILP917529 IVD917529:IVL917529 JEZ917529:JFH917529 JOV917529:JPD917529 JYR917529:JYZ917529 KIN917529:KIV917529 KSJ917529:KSR917529 LCF917529:LCN917529 LMB917529:LMJ917529 LVX917529:LWF917529 MFT917529:MGB917529 MPP917529:MPX917529 MZL917529:MZT917529 NJH917529:NJP917529 NTD917529:NTL917529 OCZ917529:ODH917529 OMV917529:OND917529 OWR917529:OWZ917529 PGN917529:PGV917529 PQJ917529:PQR917529 QAF917529:QAN917529 QKB917529:QKJ917529 QTX917529:QUF917529 RDT917529:REB917529 RNP917529:RNX917529 RXL917529:RXT917529 SHH917529:SHP917529 SRD917529:SRL917529 TAZ917529:TBH917529 TKV917529:TLD917529 TUR917529:TUZ917529 UEN917529:UEV917529 UOJ917529:UOR917529 UYF917529:UYN917529 VIB917529:VIJ917529 VRX917529:VSF917529 WBT917529:WCB917529 WLP917529:WLX917529 WVL917529:WVT917529 D983065:L983065 IZ983065:JH983065 SV983065:TD983065 ACR983065:ACZ983065 AMN983065:AMV983065 AWJ983065:AWR983065 BGF983065:BGN983065 BQB983065:BQJ983065 BZX983065:CAF983065 CJT983065:CKB983065 CTP983065:CTX983065 DDL983065:DDT983065 DNH983065:DNP983065 DXD983065:DXL983065 EGZ983065:EHH983065 EQV983065:ERD983065 FAR983065:FAZ983065 FKN983065:FKV983065 FUJ983065:FUR983065 GEF983065:GEN983065 GOB983065:GOJ983065 GXX983065:GYF983065 HHT983065:HIB983065 HRP983065:HRX983065 IBL983065:IBT983065 ILH983065:ILP983065 IVD983065:IVL983065 JEZ983065:JFH983065 JOV983065:JPD983065 JYR983065:JYZ983065 KIN983065:KIV983065 KSJ983065:KSR983065 LCF983065:LCN983065 LMB983065:LMJ983065 LVX983065:LWF983065 MFT983065:MGB983065 MPP983065:MPX983065 MZL983065:MZT983065 NJH983065:NJP983065 NTD983065:NTL983065 OCZ983065:ODH983065 OMV983065:OND983065 OWR983065:OWZ983065 PGN983065:PGV983065 PQJ983065:PQR983065 QAF983065:QAN983065 QKB983065:QKJ983065 QTX983065:QUF983065 RDT983065:REB983065 RNP983065:RNX983065 RXL983065:RXT983065 SHH983065:SHP983065 SRD983065:SRL983065 TAZ983065:TBH983065 TKV983065:TLD983065 TUR983065:TUZ983065 UEN983065:UEV983065 UOJ983065:UOR983065 UYF983065:UYN983065 VIB983065:VIJ983065 VRX983065:VSF983065 WBT983065:WCB983065 WLP983065:WLX983065 WVL983065:WVT983065">
      <formula1>$A$166:$A$171</formula1>
    </dataValidation>
    <dataValidation allowBlank="1" showInputMessage="1" showErrorMessage="1" prompt="zgodnie z właściwym PO" sqref="E13:L15 JA13:JH15 SW13:TD15 ACS13:ACZ15 AMO13:AMV15 AWK13:AWR15 BGG13:BGN15 BQC13:BQJ15 BZY13:CAF15 CJU13:CKB15 CTQ13:CTX15 DDM13:DDT15 DNI13:DNP15 DXE13:DXL15 EHA13:EHH15 EQW13:ERD15 FAS13:FAZ15 FKO13:FKV15 FUK13:FUR15 GEG13:GEN15 GOC13:GOJ15 GXY13:GYF15 HHU13:HIB15 HRQ13:HRX15 IBM13:IBT15 ILI13:ILP15 IVE13:IVL15 JFA13:JFH15 JOW13:JPD15 JYS13:JYZ15 KIO13:KIV15 KSK13:KSR15 LCG13:LCN15 LMC13:LMJ15 LVY13:LWF15 MFU13:MGB15 MPQ13:MPX15 MZM13:MZT15 NJI13:NJP15 NTE13:NTL15 ODA13:ODH15 OMW13:OND15 OWS13:OWZ15 PGO13:PGV15 PQK13:PQR15 QAG13:QAN15 QKC13:QKJ15 QTY13:QUF15 RDU13:REB15 RNQ13:RNX15 RXM13:RXT15 SHI13:SHP15 SRE13:SRL15 TBA13:TBH15 TKW13:TLD15 TUS13:TUZ15 UEO13:UEV15 UOK13:UOR15 UYG13:UYN15 VIC13:VIJ15 VRY13:VSF15 WBU13:WCB15 WLQ13:WLX15 WVM13:WVT15 E65549:L65551 JA65549:JH65551 SW65549:TD65551 ACS65549:ACZ65551 AMO65549:AMV65551 AWK65549:AWR65551 BGG65549:BGN65551 BQC65549:BQJ65551 BZY65549:CAF65551 CJU65549:CKB65551 CTQ65549:CTX65551 DDM65549:DDT65551 DNI65549:DNP65551 DXE65549:DXL65551 EHA65549:EHH65551 EQW65549:ERD65551 FAS65549:FAZ65551 FKO65549:FKV65551 FUK65549:FUR65551 GEG65549:GEN65551 GOC65549:GOJ65551 GXY65549:GYF65551 HHU65549:HIB65551 HRQ65549:HRX65551 IBM65549:IBT65551 ILI65549:ILP65551 IVE65549:IVL65551 JFA65549:JFH65551 JOW65549:JPD65551 JYS65549:JYZ65551 KIO65549:KIV65551 KSK65549:KSR65551 LCG65549:LCN65551 LMC65549:LMJ65551 LVY65549:LWF65551 MFU65549:MGB65551 MPQ65549:MPX65551 MZM65549:MZT65551 NJI65549:NJP65551 NTE65549:NTL65551 ODA65549:ODH65551 OMW65549:OND65551 OWS65549:OWZ65551 PGO65549:PGV65551 PQK65549:PQR65551 QAG65549:QAN65551 QKC65549:QKJ65551 QTY65549:QUF65551 RDU65549:REB65551 RNQ65549:RNX65551 RXM65549:RXT65551 SHI65549:SHP65551 SRE65549:SRL65551 TBA65549:TBH65551 TKW65549:TLD65551 TUS65549:TUZ65551 UEO65549:UEV65551 UOK65549:UOR65551 UYG65549:UYN65551 VIC65549:VIJ65551 VRY65549:VSF65551 WBU65549:WCB65551 WLQ65549:WLX65551 WVM65549:WVT65551 E131085:L131087 JA131085:JH131087 SW131085:TD131087 ACS131085:ACZ131087 AMO131085:AMV131087 AWK131085:AWR131087 BGG131085:BGN131087 BQC131085:BQJ131087 BZY131085:CAF131087 CJU131085:CKB131087 CTQ131085:CTX131087 DDM131085:DDT131087 DNI131085:DNP131087 DXE131085:DXL131087 EHA131085:EHH131087 EQW131085:ERD131087 FAS131085:FAZ131087 FKO131085:FKV131087 FUK131085:FUR131087 GEG131085:GEN131087 GOC131085:GOJ131087 GXY131085:GYF131087 HHU131085:HIB131087 HRQ131085:HRX131087 IBM131085:IBT131087 ILI131085:ILP131087 IVE131085:IVL131087 JFA131085:JFH131087 JOW131085:JPD131087 JYS131085:JYZ131087 KIO131085:KIV131087 KSK131085:KSR131087 LCG131085:LCN131087 LMC131085:LMJ131087 LVY131085:LWF131087 MFU131085:MGB131087 MPQ131085:MPX131087 MZM131085:MZT131087 NJI131085:NJP131087 NTE131085:NTL131087 ODA131085:ODH131087 OMW131085:OND131087 OWS131085:OWZ131087 PGO131085:PGV131087 PQK131085:PQR131087 QAG131085:QAN131087 QKC131085:QKJ131087 QTY131085:QUF131087 RDU131085:REB131087 RNQ131085:RNX131087 RXM131085:RXT131087 SHI131085:SHP131087 SRE131085:SRL131087 TBA131085:TBH131087 TKW131085:TLD131087 TUS131085:TUZ131087 UEO131085:UEV131087 UOK131085:UOR131087 UYG131085:UYN131087 VIC131085:VIJ131087 VRY131085:VSF131087 WBU131085:WCB131087 WLQ131085:WLX131087 WVM131085:WVT131087 E196621:L196623 JA196621:JH196623 SW196621:TD196623 ACS196621:ACZ196623 AMO196621:AMV196623 AWK196621:AWR196623 BGG196621:BGN196623 BQC196621:BQJ196623 BZY196621:CAF196623 CJU196621:CKB196623 CTQ196621:CTX196623 DDM196621:DDT196623 DNI196621:DNP196623 DXE196621:DXL196623 EHA196621:EHH196623 EQW196621:ERD196623 FAS196621:FAZ196623 FKO196621:FKV196623 FUK196621:FUR196623 GEG196621:GEN196623 GOC196621:GOJ196623 GXY196621:GYF196623 HHU196621:HIB196623 HRQ196621:HRX196623 IBM196621:IBT196623 ILI196621:ILP196623 IVE196621:IVL196623 JFA196621:JFH196623 JOW196621:JPD196623 JYS196621:JYZ196623 KIO196621:KIV196623 KSK196621:KSR196623 LCG196621:LCN196623 LMC196621:LMJ196623 LVY196621:LWF196623 MFU196621:MGB196623 MPQ196621:MPX196623 MZM196621:MZT196623 NJI196621:NJP196623 NTE196621:NTL196623 ODA196621:ODH196623 OMW196621:OND196623 OWS196621:OWZ196623 PGO196621:PGV196623 PQK196621:PQR196623 QAG196621:QAN196623 QKC196621:QKJ196623 QTY196621:QUF196623 RDU196621:REB196623 RNQ196621:RNX196623 RXM196621:RXT196623 SHI196621:SHP196623 SRE196621:SRL196623 TBA196621:TBH196623 TKW196621:TLD196623 TUS196621:TUZ196623 UEO196621:UEV196623 UOK196621:UOR196623 UYG196621:UYN196623 VIC196621:VIJ196623 VRY196621:VSF196623 WBU196621:WCB196623 WLQ196621:WLX196623 WVM196621:WVT196623 E262157:L262159 JA262157:JH262159 SW262157:TD262159 ACS262157:ACZ262159 AMO262157:AMV262159 AWK262157:AWR262159 BGG262157:BGN262159 BQC262157:BQJ262159 BZY262157:CAF262159 CJU262157:CKB262159 CTQ262157:CTX262159 DDM262157:DDT262159 DNI262157:DNP262159 DXE262157:DXL262159 EHA262157:EHH262159 EQW262157:ERD262159 FAS262157:FAZ262159 FKO262157:FKV262159 FUK262157:FUR262159 GEG262157:GEN262159 GOC262157:GOJ262159 GXY262157:GYF262159 HHU262157:HIB262159 HRQ262157:HRX262159 IBM262157:IBT262159 ILI262157:ILP262159 IVE262157:IVL262159 JFA262157:JFH262159 JOW262157:JPD262159 JYS262157:JYZ262159 KIO262157:KIV262159 KSK262157:KSR262159 LCG262157:LCN262159 LMC262157:LMJ262159 LVY262157:LWF262159 MFU262157:MGB262159 MPQ262157:MPX262159 MZM262157:MZT262159 NJI262157:NJP262159 NTE262157:NTL262159 ODA262157:ODH262159 OMW262157:OND262159 OWS262157:OWZ262159 PGO262157:PGV262159 PQK262157:PQR262159 QAG262157:QAN262159 QKC262157:QKJ262159 QTY262157:QUF262159 RDU262157:REB262159 RNQ262157:RNX262159 RXM262157:RXT262159 SHI262157:SHP262159 SRE262157:SRL262159 TBA262157:TBH262159 TKW262157:TLD262159 TUS262157:TUZ262159 UEO262157:UEV262159 UOK262157:UOR262159 UYG262157:UYN262159 VIC262157:VIJ262159 VRY262157:VSF262159 WBU262157:WCB262159 WLQ262157:WLX262159 WVM262157:WVT262159 E327693:L327695 JA327693:JH327695 SW327693:TD327695 ACS327693:ACZ327695 AMO327693:AMV327695 AWK327693:AWR327695 BGG327693:BGN327695 BQC327693:BQJ327695 BZY327693:CAF327695 CJU327693:CKB327695 CTQ327693:CTX327695 DDM327693:DDT327695 DNI327693:DNP327695 DXE327693:DXL327695 EHA327693:EHH327695 EQW327693:ERD327695 FAS327693:FAZ327695 FKO327693:FKV327695 FUK327693:FUR327695 GEG327693:GEN327695 GOC327693:GOJ327695 GXY327693:GYF327695 HHU327693:HIB327695 HRQ327693:HRX327695 IBM327693:IBT327695 ILI327693:ILP327695 IVE327693:IVL327695 JFA327693:JFH327695 JOW327693:JPD327695 JYS327693:JYZ327695 KIO327693:KIV327695 KSK327693:KSR327695 LCG327693:LCN327695 LMC327693:LMJ327695 LVY327693:LWF327695 MFU327693:MGB327695 MPQ327693:MPX327695 MZM327693:MZT327695 NJI327693:NJP327695 NTE327693:NTL327695 ODA327693:ODH327695 OMW327693:OND327695 OWS327693:OWZ327695 PGO327693:PGV327695 PQK327693:PQR327695 QAG327693:QAN327695 QKC327693:QKJ327695 QTY327693:QUF327695 RDU327693:REB327695 RNQ327693:RNX327695 RXM327693:RXT327695 SHI327693:SHP327695 SRE327693:SRL327695 TBA327693:TBH327695 TKW327693:TLD327695 TUS327693:TUZ327695 UEO327693:UEV327695 UOK327693:UOR327695 UYG327693:UYN327695 VIC327693:VIJ327695 VRY327693:VSF327695 WBU327693:WCB327695 WLQ327693:WLX327695 WVM327693:WVT327695 E393229:L393231 JA393229:JH393231 SW393229:TD393231 ACS393229:ACZ393231 AMO393229:AMV393231 AWK393229:AWR393231 BGG393229:BGN393231 BQC393229:BQJ393231 BZY393229:CAF393231 CJU393229:CKB393231 CTQ393229:CTX393231 DDM393229:DDT393231 DNI393229:DNP393231 DXE393229:DXL393231 EHA393229:EHH393231 EQW393229:ERD393231 FAS393229:FAZ393231 FKO393229:FKV393231 FUK393229:FUR393231 GEG393229:GEN393231 GOC393229:GOJ393231 GXY393229:GYF393231 HHU393229:HIB393231 HRQ393229:HRX393231 IBM393229:IBT393231 ILI393229:ILP393231 IVE393229:IVL393231 JFA393229:JFH393231 JOW393229:JPD393231 JYS393229:JYZ393231 KIO393229:KIV393231 KSK393229:KSR393231 LCG393229:LCN393231 LMC393229:LMJ393231 LVY393229:LWF393231 MFU393229:MGB393231 MPQ393229:MPX393231 MZM393229:MZT393231 NJI393229:NJP393231 NTE393229:NTL393231 ODA393229:ODH393231 OMW393229:OND393231 OWS393229:OWZ393231 PGO393229:PGV393231 PQK393229:PQR393231 QAG393229:QAN393231 QKC393229:QKJ393231 QTY393229:QUF393231 RDU393229:REB393231 RNQ393229:RNX393231 RXM393229:RXT393231 SHI393229:SHP393231 SRE393229:SRL393231 TBA393229:TBH393231 TKW393229:TLD393231 TUS393229:TUZ393231 UEO393229:UEV393231 UOK393229:UOR393231 UYG393229:UYN393231 VIC393229:VIJ393231 VRY393229:VSF393231 WBU393229:WCB393231 WLQ393229:WLX393231 WVM393229:WVT393231 E458765:L458767 JA458765:JH458767 SW458765:TD458767 ACS458765:ACZ458767 AMO458765:AMV458767 AWK458765:AWR458767 BGG458765:BGN458767 BQC458765:BQJ458767 BZY458765:CAF458767 CJU458765:CKB458767 CTQ458765:CTX458767 DDM458765:DDT458767 DNI458765:DNP458767 DXE458765:DXL458767 EHA458765:EHH458767 EQW458765:ERD458767 FAS458765:FAZ458767 FKO458765:FKV458767 FUK458765:FUR458767 GEG458765:GEN458767 GOC458765:GOJ458767 GXY458765:GYF458767 HHU458765:HIB458767 HRQ458765:HRX458767 IBM458765:IBT458767 ILI458765:ILP458767 IVE458765:IVL458767 JFA458765:JFH458767 JOW458765:JPD458767 JYS458765:JYZ458767 KIO458765:KIV458767 KSK458765:KSR458767 LCG458765:LCN458767 LMC458765:LMJ458767 LVY458765:LWF458767 MFU458765:MGB458767 MPQ458765:MPX458767 MZM458765:MZT458767 NJI458765:NJP458767 NTE458765:NTL458767 ODA458765:ODH458767 OMW458765:OND458767 OWS458765:OWZ458767 PGO458765:PGV458767 PQK458765:PQR458767 QAG458765:QAN458767 QKC458765:QKJ458767 QTY458765:QUF458767 RDU458765:REB458767 RNQ458765:RNX458767 RXM458765:RXT458767 SHI458765:SHP458767 SRE458765:SRL458767 TBA458765:TBH458767 TKW458765:TLD458767 TUS458765:TUZ458767 UEO458765:UEV458767 UOK458765:UOR458767 UYG458765:UYN458767 VIC458765:VIJ458767 VRY458765:VSF458767 WBU458765:WCB458767 WLQ458765:WLX458767 WVM458765:WVT458767 E524301:L524303 JA524301:JH524303 SW524301:TD524303 ACS524301:ACZ524303 AMO524301:AMV524303 AWK524301:AWR524303 BGG524301:BGN524303 BQC524301:BQJ524303 BZY524301:CAF524303 CJU524301:CKB524303 CTQ524301:CTX524303 DDM524301:DDT524303 DNI524301:DNP524303 DXE524301:DXL524303 EHA524301:EHH524303 EQW524301:ERD524303 FAS524301:FAZ524303 FKO524301:FKV524303 FUK524301:FUR524303 GEG524301:GEN524303 GOC524301:GOJ524303 GXY524301:GYF524303 HHU524301:HIB524303 HRQ524301:HRX524303 IBM524301:IBT524303 ILI524301:ILP524303 IVE524301:IVL524303 JFA524301:JFH524303 JOW524301:JPD524303 JYS524301:JYZ524303 KIO524301:KIV524303 KSK524301:KSR524303 LCG524301:LCN524303 LMC524301:LMJ524303 LVY524301:LWF524303 MFU524301:MGB524303 MPQ524301:MPX524303 MZM524301:MZT524303 NJI524301:NJP524303 NTE524301:NTL524303 ODA524301:ODH524303 OMW524301:OND524303 OWS524301:OWZ524303 PGO524301:PGV524303 PQK524301:PQR524303 QAG524301:QAN524303 QKC524301:QKJ524303 QTY524301:QUF524303 RDU524301:REB524303 RNQ524301:RNX524303 RXM524301:RXT524303 SHI524301:SHP524303 SRE524301:SRL524303 TBA524301:TBH524303 TKW524301:TLD524303 TUS524301:TUZ524303 UEO524301:UEV524303 UOK524301:UOR524303 UYG524301:UYN524303 VIC524301:VIJ524303 VRY524301:VSF524303 WBU524301:WCB524303 WLQ524301:WLX524303 WVM524301:WVT524303 E589837:L589839 JA589837:JH589839 SW589837:TD589839 ACS589837:ACZ589839 AMO589837:AMV589839 AWK589837:AWR589839 BGG589837:BGN589839 BQC589837:BQJ589839 BZY589837:CAF589839 CJU589837:CKB589839 CTQ589837:CTX589839 DDM589837:DDT589839 DNI589837:DNP589839 DXE589837:DXL589839 EHA589837:EHH589839 EQW589837:ERD589839 FAS589837:FAZ589839 FKO589837:FKV589839 FUK589837:FUR589839 GEG589837:GEN589839 GOC589837:GOJ589839 GXY589837:GYF589839 HHU589837:HIB589839 HRQ589837:HRX589839 IBM589837:IBT589839 ILI589837:ILP589839 IVE589837:IVL589839 JFA589837:JFH589839 JOW589837:JPD589839 JYS589837:JYZ589839 KIO589837:KIV589839 KSK589837:KSR589839 LCG589837:LCN589839 LMC589837:LMJ589839 LVY589837:LWF589839 MFU589837:MGB589839 MPQ589837:MPX589839 MZM589837:MZT589839 NJI589837:NJP589839 NTE589837:NTL589839 ODA589837:ODH589839 OMW589837:OND589839 OWS589837:OWZ589839 PGO589837:PGV589839 PQK589837:PQR589839 QAG589837:QAN589839 QKC589837:QKJ589839 QTY589837:QUF589839 RDU589837:REB589839 RNQ589837:RNX589839 RXM589837:RXT589839 SHI589837:SHP589839 SRE589837:SRL589839 TBA589837:TBH589839 TKW589837:TLD589839 TUS589837:TUZ589839 UEO589837:UEV589839 UOK589837:UOR589839 UYG589837:UYN589839 VIC589837:VIJ589839 VRY589837:VSF589839 WBU589837:WCB589839 WLQ589837:WLX589839 WVM589837:WVT589839 E655373:L655375 JA655373:JH655375 SW655373:TD655375 ACS655373:ACZ655375 AMO655373:AMV655375 AWK655373:AWR655375 BGG655373:BGN655375 BQC655373:BQJ655375 BZY655373:CAF655375 CJU655373:CKB655375 CTQ655373:CTX655375 DDM655373:DDT655375 DNI655373:DNP655375 DXE655373:DXL655375 EHA655373:EHH655375 EQW655373:ERD655375 FAS655373:FAZ655375 FKO655373:FKV655375 FUK655373:FUR655375 GEG655373:GEN655375 GOC655373:GOJ655375 GXY655373:GYF655375 HHU655373:HIB655375 HRQ655373:HRX655375 IBM655373:IBT655375 ILI655373:ILP655375 IVE655373:IVL655375 JFA655373:JFH655375 JOW655373:JPD655375 JYS655373:JYZ655375 KIO655373:KIV655375 KSK655373:KSR655375 LCG655373:LCN655375 LMC655373:LMJ655375 LVY655373:LWF655375 MFU655373:MGB655375 MPQ655373:MPX655375 MZM655373:MZT655375 NJI655373:NJP655375 NTE655373:NTL655375 ODA655373:ODH655375 OMW655373:OND655375 OWS655373:OWZ655375 PGO655373:PGV655375 PQK655373:PQR655375 QAG655373:QAN655375 QKC655373:QKJ655375 QTY655373:QUF655375 RDU655373:REB655375 RNQ655373:RNX655375 RXM655373:RXT655375 SHI655373:SHP655375 SRE655373:SRL655375 TBA655373:TBH655375 TKW655373:TLD655375 TUS655373:TUZ655375 UEO655373:UEV655375 UOK655373:UOR655375 UYG655373:UYN655375 VIC655373:VIJ655375 VRY655373:VSF655375 WBU655373:WCB655375 WLQ655373:WLX655375 WVM655373:WVT655375 E720909:L720911 JA720909:JH720911 SW720909:TD720911 ACS720909:ACZ720911 AMO720909:AMV720911 AWK720909:AWR720911 BGG720909:BGN720911 BQC720909:BQJ720911 BZY720909:CAF720911 CJU720909:CKB720911 CTQ720909:CTX720911 DDM720909:DDT720911 DNI720909:DNP720911 DXE720909:DXL720911 EHA720909:EHH720911 EQW720909:ERD720911 FAS720909:FAZ720911 FKO720909:FKV720911 FUK720909:FUR720911 GEG720909:GEN720911 GOC720909:GOJ720911 GXY720909:GYF720911 HHU720909:HIB720911 HRQ720909:HRX720911 IBM720909:IBT720911 ILI720909:ILP720911 IVE720909:IVL720911 JFA720909:JFH720911 JOW720909:JPD720911 JYS720909:JYZ720911 KIO720909:KIV720911 KSK720909:KSR720911 LCG720909:LCN720911 LMC720909:LMJ720911 LVY720909:LWF720911 MFU720909:MGB720911 MPQ720909:MPX720911 MZM720909:MZT720911 NJI720909:NJP720911 NTE720909:NTL720911 ODA720909:ODH720911 OMW720909:OND720911 OWS720909:OWZ720911 PGO720909:PGV720911 PQK720909:PQR720911 QAG720909:QAN720911 QKC720909:QKJ720911 QTY720909:QUF720911 RDU720909:REB720911 RNQ720909:RNX720911 RXM720909:RXT720911 SHI720909:SHP720911 SRE720909:SRL720911 TBA720909:TBH720911 TKW720909:TLD720911 TUS720909:TUZ720911 UEO720909:UEV720911 UOK720909:UOR720911 UYG720909:UYN720911 VIC720909:VIJ720911 VRY720909:VSF720911 WBU720909:WCB720911 WLQ720909:WLX720911 WVM720909:WVT720911 E786445:L786447 JA786445:JH786447 SW786445:TD786447 ACS786445:ACZ786447 AMO786445:AMV786447 AWK786445:AWR786447 BGG786445:BGN786447 BQC786445:BQJ786447 BZY786445:CAF786447 CJU786445:CKB786447 CTQ786445:CTX786447 DDM786445:DDT786447 DNI786445:DNP786447 DXE786445:DXL786447 EHA786445:EHH786447 EQW786445:ERD786447 FAS786445:FAZ786447 FKO786445:FKV786447 FUK786445:FUR786447 GEG786445:GEN786447 GOC786445:GOJ786447 GXY786445:GYF786447 HHU786445:HIB786447 HRQ786445:HRX786447 IBM786445:IBT786447 ILI786445:ILP786447 IVE786445:IVL786447 JFA786445:JFH786447 JOW786445:JPD786447 JYS786445:JYZ786447 KIO786445:KIV786447 KSK786445:KSR786447 LCG786445:LCN786447 LMC786445:LMJ786447 LVY786445:LWF786447 MFU786445:MGB786447 MPQ786445:MPX786447 MZM786445:MZT786447 NJI786445:NJP786447 NTE786445:NTL786447 ODA786445:ODH786447 OMW786445:OND786447 OWS786445:OWZ786447 PGO786445:PGV786447 PQK786445:PQR786447 QAG786445:QAN786447 QKC786445:QKJ786447 QTY786445:QUF786447 RDU786445:REB786447 RNQ786445:RNX786447 RXM786445:RXT786447 SHI786445:SHP786447 SRE786445:SRL786447 TBA786445:TBH786447 TKW786445:TLD786447 TUS786445:TUZ786447 UEO786445:UEV786447 UOK786445:UOR786447 UYG786445:UYN786447 VIC786445:VIJ786447 VRY786445:VSF786447 WBU786445:WCB786447 WLQ786445:WLX786447 WVM786445:WVT786447 E851981:L851983 JA851981:JH851983 SW851981:TD851983 ACS851981:ACZ851983 AMO851981:AMV851983 AWK851981:AWR851983 BGG851981:BGN851983 BQC851981:BQJ851983 BZY851981:CAF851983 CJU851981:CKB851983 CTQ851981:CTX851983 DDM851981:DDT851983 DNI851981:DNP851983 DXE851981:DXL851983 EHA851981:EHH851983 EQW851981:ERD851983 FAS851981:FAZ851983 FKO851981:FKV851983 FUK851981:FUR851983 GEG851981:GEN851983 GOC851981:GOJ851983 GXY851981:GYF851983 HHU851981:HIB851983 HRQ851981:HRX851983 IBM851981:IBT851983 ILI851981:ILP851983 IVE851981:IVL851983 JFA851981:JFH851983 JOW851981:JPD851983 JYS851981:JYZ851983 KIO851981:KIV851983 KSK851981:KSR851983 LCG851981:LCN851983 LMC851981:LMJ851983 LVY851981:LWF851983 MFU851981:MGB851983 MPQ851981:MPX851983 MZM851981:MZT851983 NJI851981:NJP851983 NTE851981:NTL851983 ODA851981:ODH851983 OMW851981:OND851983 OWS851981:OWZ851983 PGO851981:PGV851983 PQK851981:PQR851983 QAG851981:QAN851983 QKC851981:QKJ851983 QTY851981:QUF851983 RDU851981:REB851983 RNQ851981:RNX851983 RXM851981:RXT851983 SHI851981:SHP851983 SRE851981:SRL851983 TBA851981:TBH851983 TKW851981:TLD851983 TUS851981:TUZ851983 UEO851981:UEV851983 UOK851981:UOR851983 UYG851981:UYN851983 VIC851981:VIJ851983 VRY851981:VSF851983 WBU851981:WCB851983 WLQ851981:WLX851983 WVM851981:WVT851983 E917517:L917519 JA917517:JH917519 SW917517:TD917519 ACS917517:ACZ917519 AMO917517:AMV917519 AWK917517:AWR917519 BGG917517:BGN917519 BQC917517:BQJ917519 BZY917517:CAF917519 CJU917517:CKB917519 CTQ917517:CTX917519 DDM917517:DDT917519 DNI917517:DNP917519 DXE917517:DXL917519 EHA917517:EHH917519 EQW917517:ERD917519 FAS917517:FAZ917519 FKO917517:FKV917519 FUK917517:FUR917519 GEG917517:GEN917519 GOC917517:GOJ917519 GXY917517:GYF917519 HHU917517:HIB917519 HRQ917517:HRX917519 IBM917517:IBT917519 ILI917517:ILP917519 IVE917517:IVL917519 JFA917517:JFH917519 JOW917517:JPD917519 JYS917517:JYZ917519 KIO917517:KIV917519 KSK917517:KSR917519 LCG917517:LCN917519 LMC917517:LMJ917519 LVY917517:LWF917519 MFU917517:MGB917519 MPQ917517:MPX917519 MZM917517:MZT917519 NJI917517:NJP917519 NTE917517:NTL917519 ODA917517:ODH917519 OMW917517:OND917519 OWS917517:OWZ917519 PGO917517:PGV917519 PQK917517:PQR917519 QAG917517:QAN917519 QKC917517:QKJ917519 QTY917517:QUF917519 RDU917517:REB917519 RNQ917517:RNX917519 RXM917517:RXT917519 SHI917517:SHP917519 SRE917517:SRL917519 TBA917517:TBH917519 TKW917517:TLD917519 TUS917517:TUZ917519 UEO917517:UEV917519 UOK917517:UOR917519 UYG917517:UYN917519 VIC917517:VIJ917519 VRY917517:VSF917519 WBU917517:WCB917519 WLQ917517:WLX917519 WVM917517:WVT917519 E983053:L983055 JA983053:JH983055 SW983053:TD983055 ACS983053:ACZ983055 AMO983053:AMV983055 AWK983053:AWR983055 BGG983053:BGN983055 BQC983053:BQJ983055 BZY983053:CAF983055 CJU983053:CKB983055 CTQ983053:CTX983055 DDM983053:DDT983055 DNI983053:DNP983055 DXE983053:DXL983055 EHA983053:EHH983055 EQW983053:ERD983055 FAS983053:FAZ983055 FKO983053:FKV983055 FUK983053:FUR983055 GEG983053:GEN983055 GOC983053:GOJ983055 GXY983053:GYF983055 HHU983053:HIB983055 HRQ983053:HRX983055 IBM983053:IBT983055 ILI983053:ILP983055 IVE983053:IVL983055 JFA983053:JFH983055 JOW983053:JPD983055 JYS983053:JYZ983055 KIO983053:KIV983055 KSK983053:KSR983055 LCG983053:LCN983055 LMC983053:LMJ983055 LVY983053:LWF983055 MFU983053:MGB983055 MPQ983053:MPX983055 MZM983053:MZT983055 NJI983053:NJP983055 NTE983053:NTL983055 ODA983053:ODH983055 OMW983053:OND983055 OWS983053:OWZ983055 PGO983053:PGV983055 PQK983053:PQR983055 QAG983053:QAN983055 QKC983053:QKJ983055 QTY983053:QUF983055 RDU983053:REB983055 RNQ983053:RNX983055 RXM983053:RXT983055 SHI983053:SHP983055 SRE983053:SRL983055 TBA983053:TBH983055 TKW983053:TLD983055 TUS983053:TUZ983055 UEO983053:UEV983055 UOK983053:UOR983055 UYG983053:UYN983055 VIC983053:VIJ983055 VRY983053:VSF983055 WBU983053:WCB983055 WLQ983053:WLX983055 WVM983053:WVT983055"/>
    <dataValidation type="list" allowBlank="1" showInputMessage="1" showErrorMessage="1" prompt="wybierz narzędzie PP" sqref="D21:L21 IZ21:JH21 SV21:TD21 ACR21:ACZ21 AMN21:AMV21 AWJ21:AWR21 BGF21:BGN21 BQB21:BQJ21 BZX21:CAF21 CJT21:CKB21 CTP21:CTX21 DDL21:DDT21 DNH21:DNP21 DXD21:DXL21 EGZ21:EHH21 EQV21:ERD21 FAR21:FAZ21 FKN21:FKV21 FUJ21:FUR21 GEF21:GEN21 GOB21:GOJ21 GXX21:GYF21 HHT21:HIB21 HRP21:HRX21 IBL21:IBT21 ILH21:ILP21 IVD21:IVL21 JEZ21:JFH21 JOV21:JPD21 JYR21:JYZ21 KIN21:KIV21 KSJ21:KSR21 LCF21:LCN21 LMB21:LMJ21 LVX21:LWF21 MFT21:MGB21 MPP21:MPX21 MZL21:MZT21 NJH21:NJP21 NTD21:NTL21 OCZ21:ODH21 OMV21:OND21 OWR21:OWZ21 PGN21:PGV21 PQJ21:PQR21 QAF21:QAN21 QKB21:QKJ21 QTX21:QUF21 RDT21:REB21 RNP21:RNX21 RXL21:RXT21 SHH21:SHP21 SRD21:SRL21 TAZ21:TBH21 TKV21:TLD21 TUR21:TUZ21 UEN21:UEV21 UOJ21:UOR21 UYF21:UYN21 VIB21:VIJ21 VRX21:VSF21 WBT21:WCB21 WLP21:WLX21 WVL21:WVT21 D65557:L65557 IZ65557:JH65557 SV65557:TD65557 ACR65557:ACZ65557 AMN65557:AMV65557 AWJ65557:AWR65557 BGF65557:BGN65557 BQB65557:BQJ65557 BZX65557:CAF65557 CJT65557:CKB65557 CTP65557:CTX65557 DDL65557:DDT65557 DNH65557:DNP65557 DXD65557:DXL65557 EGZ65557:EHH65557 EQV65557:ERD65557 FAR65557:FAZ65557 FKN65557:FKV65557 FUJ65557:FUR65557 GEF65557:GEN65557 GOB65557:GOJ65557 GXX65557:GYF65557 HHT65557:HIB65557 HRP65557:HRX65557 IBL65557:IBT65557 ILH65557:ILP65557 IVD65557:IVL65557 JEZ65557:JFH65557 JOV65557:JPD65557 JYR65557:JYZ65557 KIN65557:KIV65557 KSJ65557:KSR65557 LCF65557:LCN65557 LMB65557:LMJ65557 LVX65557:LWF65557 MFT65557:MGB65557 MPP65557:MPX65557 MZL65557:MZT65557 NJH65557:NJP65557 NTD65557:NTL65557 OCZ65557:ODH65557 OMV65557:OND65557 OWR65557:OWZ65557 PGN65557:PGV65557 PQJ65557:PQR65557 QAF65557:QAN65557 QKB65557:QKJ65557 QTX65557:QUF65557 RDT65557:REB65557 RNP65557:RNX65557 RXL65557:RXT65557 SHH65557:SHP65557 SRD65557:SRL65557 TAZ65557:TBH65557 TKV65557:TLD65557 TUR65557:TUZ65557 UEN65557:UEV65557 UOJ65557:UOR65557 UYF65557:UYN65557 VIB65557:VIJ65557 VRX65557:VSF65557 WBT65557:WCB65557 WLP65557:WLX65557 WVL65557:WVT65557 D131093:L131093 IZ131093:JH131093 SV131093:TD131093 ACR131093:ACZ131093 AMN131093:AMV131093 AWJ131093:AWR131093 BGF131093:BGN131093 BQB131093:BQJ131093 BZX131093:CAF131093 CJT131093:CKB131093 CTP131093:CTX131093 DDL131093:DDT131093 DNH131093:DNP131093 DXD131093:DXL131093 EGZ131093:EHH131093 EQV131093:ERD131093 FAR131093:FAZ131093 FKN131093:FKV131093 FUJ131093:FUR131093 GEF131093:GEN131093 GOB131093:GOJ131093 GXX131093:GYF131093 HHT131093:HIB131093 HRP131093:HRX131093 IBL131093:IBT131093 ILH131093:ILP131093 IVD131093:IVL131093 JEZ131093:JFH131093 JOV131093:JPD131093 JYR131093:JYZ131093 KIN131093:KIV131093 KSJ131093:KSR131093 LCF131093:LCN131093 LMB131093:LMJ131093 LVX131093:LWF131093 MFT131093:MGB131093 MPP131093:MPX131093 MZL131093:MZT131093 NJH131093:NJP131093 NTD131093:NTL131093 OCZ131093:ODH131093 OMV131093:OND131093 OWR131093:OWZ131093 PGN131093:PGV131093 PQJ131093:PQR131093 QAF131093:QAN131093 QKB131093:QKJ131093 QTX131093:QUF131093 RDT131093:REB131093 RNP131093:RNX131093 RXL131093:RXT131093 SHH131093:SHP131093 SRD131093:SRL131093 TAZ131093:TBH131093 TKV131093:TLD131093 TUR131093:TUZ131093 UEN131093:UEV131093 UOJ131093:UOR131093 UYF131093:UYN131093 VIB131093:VIJ131093 VRX131093:VSF131093 WBT131093:WCB131093 WLP131093:WLX131093 WVL131093:WVT131093 D196629:L196629 IZ196629:JH196629 SV196629:TD196629 ACR196629:ACZ196629 AMN196629:AMV196629 AWJ196629:AWR196629 BGF196629:BGN196629 BQB196629:BQJ196629 BZX196629:CAF196629 CJT196629:CKB196629 CTP196629:CTX196629 DDL196629:DDT196629 DNH196629:DNP196629 DXD196629:DXL196629 EGZ196629:EHH196629 EQV196629:ERD196629 FAR196629:FAZ196629 FKN196629:FKV196629 FUJ196629:FUR196629 GEF196629:GEN196629 GOB196629:GOJ196629 GXX196629:GYF196629 HHT196629:HIB196629 HRP196629:HRX196629 IBL196629:IBT196629 ILH196629:ILP196629 IVD196629:IVL196629 JEZ196629:JFH196629 JOV196629:JPD196629 JYR196629:JYZ196629 KIN196629:KIV196629 KSJ196629:KSR196629 LCF196629:LCN196629 LMB196629:LMJ196629 LVX196629:LWF196629 MFT196629:MGB196629 MPP196629:MPX196629 MZL196629:MZT196629 NJH196629:NJP196629 NTD196629:NTL196629 OCZ196629:ODH196629 OMV196629:OND196629 OWR196629:OWZ196629 PGN196629:PGV196629 PQJ196629:PQR196629 QAF196629:QAN196629 QKB196629:QKJ196629 QTX196629:QUF196629 RDT196629:REB196629 RNP196629:RNX196629 RXL196629:RXT196629 SHH196629:SHP196629 SRD196629:SRL196629 TAZ196629:TBH196629 TKV196629:TLD196629 TUR196629:TUZ196629 UEN196629:UEV196629 UOJ196629:UOR196629 UYF196629:UYN196629 VIB196629:VIJ196629 VRX196629:VSF196629 WBT196629:WCB196629 WLP196629:WLX196629 WVL196629:WVT196629 D262165:L262165 IZ262165:JH262165 SV262165:TD262165 ACR262165:ACZ262165 AMN262165:AMV262165 AWJ262165:AWR262165 BGF262165:BGN262165 BQB262165:BQJ262165 BZX262165:CAF262165 CJT262165:CKB262165 CTP262165:CTX262165 DDL262165:DDT262165 DNH262165:DNP262165 DXD262165:DXL262165 EGZ262165:EHH262165 EQV262165:ERD262165 FAR262165:FAZ262165 FKN262165:FKV262165 FUJ262165:FUR262165 GEF262165:GEN262165 GOB262165:GOJ262165 GXX262165:GYF262165 HHT262165:HIB262165 HRP262165:HRX262165 IBL262165:IBT262165 ILH262165:ILP262165 IVD262165:IVL262165 JEZ262165:JFH262165 JOV262165:JPD262165 JYR262165:JYZ262165 KIN262165:KIV262165 KSJ262165:KSR262165 LCF262165:LCN262165 LMB262165:LMJ262165 LVX262165:LWF262165 MFT262165:MGB262165 MPP262165:MPX262165 MZL262165:MZT262165 NJH262165:NJP262165 NTD262165:NTL262165 OCZ262165:ODH262165 OMV262165:OND262165 OWR262165:OWZ262165 PGN262165:PGV262165 PQJ262165:PQR262165 QAF262165:QAN262165 QKB262165:QKJ262165 QTX262165:QUF262165 RDT262165:REB262165 RNP262165:RNX262165 RXL262165:RXT262165 SHH262165:SHP262165 SRD262165:SRL262165 TAZ262165:TBH262165 TKV262165:TLD262165 TUR262165:TUZ262165 UEN262165:UEV262165 UOJ262165:UOR262165 UYF262165:UYN262165 VIB262165:VIJ262165 VRX262165:VSF262165 WBT262165:WCB262165 WLP262165:WLX262165 WVL262165:WVT262165 D327701:L327701 IZ327701:JH327701 SV327701:TD327701 ACR327701:ACZ327701 AMN327701:AMV327701 AWJ327701:AWR327701 BGF327701:BGN327701 BQB327701:BQJ327701 BZX327701:CAF327701 CJT327701:CKB327701 CTP327701:CTX327701 DDL327701:DDT327701 DNH327701:DNP327701 DXD327701:DXL327701 EGZ327701:EHH327701 EQV327701:ERD327701 FAR327701:FAZ327701 FKN327701:FKV327701 FUJ327701:FUR327701 GEF327701:GEN327701 GOB327701:GOJ327701 GXX327701:GYF327701 HHT327701:HIB327701 HRP327701:HRX327701 IBL327701:IBT327701 ILH327701:ILP327701 IVD327701:IVL327701 JEZ327701:JFH327701 JOV327701:JPD327701 JYR327701:JYZ327701 KIN327701:KIV327701 KSJ327701:KSR327701 LCF327701:LCN327701 LMB327701:LMJ327701 LVX327701:LWF327701 MFT327701:MGB327701 MPP327701:MPX327701 MZL327701:MZT327701 NJH327701:NJP327701 NTD327701:NTL327701 OCZ327701:ODH327701 OMV327701:OND327701 OWR327701:OWZ327701 PGN327701:PGV327701 PQJ327701:PQR327701 QAF327701:QAN327701 QKB327701:QKJ327701 QTX327701:QUF327701 RDT327701:REB327701 RNP327701:RNX327701 RXL327701:RXT327701 SHH327701:SHP327701 SRD327701:SRL327701 TAZ327701:TBH327701 TKV327701:TLD327701 TUR327701:TUZ327701 UEN327701:UEV327701 UOJ327701:UOR327701 UYF327701:UYN327701 VIB327701:VIJ327701 VRX327701:VSF327701 WBT327701:WCB327701 WLP327701:WLX327701 WVL327701:WVT327701 D393237:L393237 IZ393237:JH393237 SV393237:TD393237 ACR393237:ACZ393237 AMN393237:AMV393237 AWJ393237:AWR393237 BGF393237:BGN393237 BQB393237:BQJ393237 BZX393237:CAF393237 CJT393237:CKB393237 CTP393237:CTX393237 DDL393237:DDT393237 DNH393237:DNP393237 DXD393237:DXL393237 EGZ393237:EHH393237 EQV393237:ERD393237 FAR393237:FAZ393237 FKN393237:FKV393237 FUJ393237:FUR393237 GEF393237:GEN393237 GOB393237:GOJ393237 GXX393237:GYF393237 HHT393237:HIB393237 HRP393237:HRX393237 IBL393237:IBT393237 ILH393237:ILP393237 IVD393237:IVL393237 JEZ393237:JFH393237 JOV393237:JPD393237 JYR393237:JYZ393237 KIN393237:KIV393237 KSJ393237:KSR393237 LCF393237:LCN393237 LMB393237:LMJ393237 LVX393237:LWF393237 MFT393237:MGB393237 MPP393237:MPX393237 MZL393237:MZT393237 NJH393237:NJP393237 NTD393237:NTL393237 OCZ393237:ODH393237 OMV393237:OND393237 OWR393237:OWZ393237 PGN393237:PGV393237 PQJ393237:PQR393237 QAF393237:QAN393237 QKB393237:QKJ393237 QTX393237:QUF393237 RDT393237:REB393237 RNP393237:RNX393237 RXL393237:RXT393237 SHH393237:SHP393237 SRD393237:SRL393237 TAZ393237:TBH393237 TKV393237:TLD393237 TUR393237:TUZ393237 UEN393237:UEV393237 UOJ393237:UOR393237 UYF393237:UYN393237 VIB393237:VIJ393237 VRX393237:VSF393237 WBT393237:WCB393237 WLP393237:WLX393237 WVL393237:WVT393237 D458773:L458773 IZ458773:JH458773 SV458773:TD458773 ACR458773:ACZ458773 AMN458773:AMV458773 AWJ458773:AWR458773 BGF458773:BGN458773 BQB458773:BQJ458773 BZX458773:CAF458773 CJT458773:CKB458773 CTP458773:CTX458773 DDL458773:DDT458773 DNH458773:DNP458773 DXD458773:DXL458773 EGZ458773:EHH458773 EQV458773:ERD458773 FAR458773:FAZ458773 FKN458773:FKV458773 FUJ458773:FUR458773 GEF458773:GEN458773 GOB458773:GOJ458773 GXX458773:GYF458773 HHT458773:HIB458773 HRP458773:HRX458773 IBL458773:IBT458773 ILH458773:ILP458773 IVD458773:IVL458773 JEZ458773:JFH458773 JOV458773:JPD458773 JYR458773:JYZ458773 KIN458773:KIV458773 KSJ458773:KSR458773 LCF458773:LCN458773 LMB458773:LMJ458773 LVX458773:LWF458773 MFT458773:MGB458773 MPP458773:MPX458773 MZL458773:MZT458773 NJH458773:NJP458773 NTD458773:NTL458773 OCZ458773:ODH458773 OMV458773:OND458773 OWR458773:OWZ458773 PGN458773:PGV458773 PQJ458773:PQR458773 QAF458773:QAN458773 QKB458773:QKJ458773 QTX458773:QUF458773 RDT458773:REB458773 RNP458773:RNX458773 RXL458773:RXT458773 SHH458773:SHP458773 SRD458773:SRL458773 TAZ458773:TBH458773 TKV458773:TLD458773 TUR458773:TUZ458773 UEN458773:UEV458773 UOJ458773:UOR458773 UYF458773:UYN458773 VIB458773:VIJ458773 VRX458773:VSF458773 WBT458773:WCB458773 WLP458773:WLX458773 WVL458773:WVT458773 D524309:L524309 IZ524309:JH524309 SV524309:TD524309 ACR524309:ACZ524309 AMN524309:AMV524309 AWJ524309:AWR524309 BGF524309:BGN524309 BQB524309:BQJ524309 BZX524309:CAF524309 CJT524309:CKB524309 CTP524309:CTX524309 DDL524309:DDT524309 DNH524309:DNP524309 DXD524309:DXL524309 EGZ524309:EHH524309 EQV524309:ERD524309 FAR524309:FAZ524309 FKN524309:FKV524309 FUJ524309:FUR524309 GEF524309:GEN524309 GOB524309:GOJ524309 GXX524309:GYF524309 HHT524309:HIB524309 HRP524309:HRX524309 IBL524309:IBT524309 ILH524309:ILP524309 IVD524309:IVL524309 JEZ524309:JFH524309 JOV524309:JPD524309 JYR524309:JYZ524309 KIN524309:KIV524309 KSJ524309:KSR524309 LCF524309:LCN524309 LMB524309:LMJ524309 LVX524309:LWF524309 MFT524309:MGB524309 MPP524309:MPX524309 MZL524309:MZT524309 NJH524309:NJP524309 NTD524309:NTL524309 OCZ524309:ODH524309 OMV524309:OND524309 OWR524309:OWZ524309 PGN524309:PGV524309 PQJ524309:PQR524309 QAF524309:QAN524309 QKB524309:QKJ524309 QTX524309:QUF524309 RDT524309:REB524309 RNP524309:RNX524309 RXL524309:RXT524309 SHH524309:SHP524309 SRD524309:SRL524309 TAZ524309:TBH524309 TKV524309:TLD524309 TUR524309:TUZ524309 UEN524309:UEV524309 UOJ524309:UOR524309 UYF524309:UYN524309 VIB524309:VIJ524309 VRX524309:VSF524309 WBT524309:WCB524309 WLP524309:WLX524309 WVL524309:WVT524309 D589845:L589845 IZ589845:JH589845 SV589845:TD589845 ACR589845:ACZ589845 AMN589845:AMV589845 AWJ589845:AWR589845 BGF589845:BGN589845 BQB589845:BQJ589845 BZX589845:CAF589845 CJT589845:CKB589845 CTP589845:CTX589845 DDL589845:DDT589845 DNH589845:DNP589845 DXD589845:DXL589845 EGZ589845:EHH589845 EQV589845:ERD589845 FAR589845:FAZ589845 FKN589845:FKV589845 FUJ589845:FUR589845 GEF589845:GEN589845 GOB589845:GOJ589845 GXX589845:GYF589845 HHT589845:HIB589845 HRP589845:HRX589845 IBL589845:IBT589845 ILH589845:ILP589845 IVD589845:IVL589845 JEZ589845:JFH589845 JOV589845:JPD589845 JYR589845:JYZ589845 KIN589845:KIV589845 KSJ589845:KSR589845 LCF589845:LCN589845 LMB589845:LMJ589845 LVX589845:LWF589845 MFT589845:MGB589845 MPP589845:MPX589845 MZL589845:MZT589845 NJH589845:NJP589845 NTD589845:NTL589845 OCZ589845:ODH589845 OMV589845:OND589845 OWR589845:OWZ589845 PGN589845:PGV589845 PQJ589845:PQR589845 QAF589845:QAN589845 QKB589845:QKJ589845 QTX589845:QUF589845 RDT589845:REB589845 RNP589845:RNX589845 RXL589845:RXT589845 SHH589845:SHP589845 SRD589845:SRL589845 TAZ589845:TBH589845 TKV589845:TLD589845 TUR589845:TUZ589845 UEN589845:UEV589845 UOJ589845:UOR589845 UYF589845:UYN589845 VIB589845:VIJ589845 VRX589845:VSF589845 WBT589845:WCB589845 WLP589845:WLX589845 WVL589845:WVT589845 D655381:L655381 IZ655381:JH655381 SV655381:TD655381 ACR655381:ACZ655381 AMN655381:AMV655381 AWJ655381:AWR655381 BGF655381:BGN655381 BQB655381:BQJ655381 BZX655381:CAF655381 CJT655381:CKB655381 CTP655381:CTX655381 DDL655381:DDT655381 DNH655381:DNP655381 DXD655381:DXL655381 EGZ655381:EHH655381 EQV655381:ERD655381 FAR655381:FAZ655381 FKN655381:FKV655381 FUJ655381:FUR655381 GEF655381:GEN655381 GOB655381:GOJ655381 GXX655381:GYF655381 HHT655381:HIB655381 HRP655381:HRX655381 IBL655381:IBT655381 ILH655381:ILP655381 IVD655381:IVL655381 JEZ655381:JFH655381 JOV655381:JPD655381 JYR655381:JYZ655381 KIN655381:KIV655381 KSJ655381:KSR655381 LCF655381:LCN655381 LMB655381:LMJ655381 LVX655381:LWF655381 MFT655381:MGB655381 MPP655381:MPX655381 MZL655381:MZT655381 NJH655381:NJP655381 NTD655381:NTL655381 OCZ655381:ODH655381 OMV655381:OND655381 OWR655381:OWZ655381 PGN655381:PGV655381 PQJ655381:PQR655381 QAF655381:QAN655381 QKB655381:QKJ655381 QTX655381:QUF655381 RDT655381:REB655381 RNP655381:RNX655381 RXL655381:RXT655381 SHH655381:SHP655381 SRD655381:SRL655381 TAZ655381:TBH655381 TKV655381:TLD655381 TUR655381:TUZ655381 UEN655381:UEV655381 UOJ655381:UOR655381 UYF655381:UYN655381 VIB655381:VIJ655381 VRX655381:VSF655381 WBT655381:WCB655381 WLP655381:WLX655381 WVL655381:WVT655381 D720917:L720917 IZ720917:JH720917 SV720917:TD720917 ACR720917:ACZ720917 AMN720917:AMV720917 AWJ720917:AWR720917 BGF720917:BGN720917 BQB720917:BQJ720917 BZX720917:CAF720917 CJT720917:CKB720917 CTP720917:CTX720917 DDL720917:DDT720917 DNH720917:DNP720917 DXD720917:DXL720917 EGZ720917:EHH720917 EQV720917:ERD720917 FAR720917:FAZ720917 FKN720917:FKV720917 FUJ720917:FUR720917 GEF720917:GEN720917 GOB720917:GOJ720917 GXX720917:GYF720917 HHT720917:HIB720917 HRP720917:HRX720917 IBL720917:IBT720917 ILH720917:ILP720917 IVD720917:IVL720917 JEZ720917:JFH720917 JOV720917:JPD720917 JYR720917:JYZ720917 KIN720917:KIV720917 KSJ720917:KSR720917 LCF720917:LCN720917 LMB720917:LMJ720917 LVX720917:LWF720917 MFT720917:MGB720917 MPP720917:MPX720917 MZL720917:MZT720917 NJH720917:NJP720917 NTD720917:NTL720917 OCZ720917:ODH720917 OMV720917:OND720917 OWR720917:OWZ720917 PGN720917:PGV720917 PQJ720917:PQR720917 QAF720917:QAN720917 QKB720917:QKJ720917 QTX720917:QUF720917 RDT720917:REB720917 RNP720917:RNX720917 RXL720917:RXT720917 SHH720917:SHP720917 SRD720917:SRL720917 TAZ720917:TBH720917 TKV720917:TLD720917 TUR720917:TUZ720917 UEN720917:UEV720917 UOJ720917:UOR720917 UYF720917:UYN720917 VIB720917:VIJ720917 VRX720917:VSF720917 WBT720917:WCB720917 WLP720917:WLX720917 WVL720917:WVT720917 D786453:L786453 IZ786453:JH786453 SV786453:TD786453 ACR786453:ACZ786453 AMN786453:AMV786453 AWJ786453:AWR786453 BGF786453:BGN786453 BQB786453:BQJ786453 BZX786453:CAF786453 CJT786453:CKB786453 CTP786453:CTX786453 DDL786453:DDT786453 DNH786453:DNP786453 DXD786453:DXL786453 EGZ786453:EHH786453 EQV786453:ERD786453 FAR786453:FAZ786453 FKN786453:FKV786453 FUJ786453:FUR786453 GEF786453:GEN786453 GOB786453:GOJ786453 GXX786453:GYF786453 HHT786453:HIB786453 HRP786453:HRX786453 IBL786453:IBT786453 ILH786453:ILP786453 IVD786453:IVL786453 JEZ786453:JFH786453 JOV786453:JPD786453 JYR786453:JYZ786453 KIN786453:KIV786453 KSJ786453:KSR786453 LCF786453:LCN786453 LMB786453:LMJ786453 LVX786453:LWF786453 MFT786453:MGB786453 MPP786453:MPX786453 MZL786453:MZT786453 NJH786453:NJP786453 NTD786453:NTL786453 OCZ786453:ODH786453 OMV786453:OND786453 OWR786453:OWZ786453 PGN786453:PGV786453 PQJ786453:PQR786453 QAF786453:QAN786453 QKB786453:QKJ786453 QTX786453:QUF786453 RDT786453:REB786453 RNP786453:RNX786453 RXL786453:RXT786453 SHH786453:SHP786453 SRD786453:SRL786453 TAZ786453:TBH786453 TKV786453:TLD786453 TUR786453:TUZ786453 UEN786453:UEV786453 UOJ786453:UOR786453 UYF786453:UYN786453 VIB786453:VIJ786453 VRX786453:VSF786453 WBT786453:WCB786453 WLP786453:WLX786453 WVL786453:WVT786453 D851989:L851989 IZ851989:JH851989 SV851989:TD851989 ACR851989:ACZ851989 AMN851989:AMV851989 AWJ851989:AWR851989 BGF851989:BGN851989 BQB851989:BQJ851989 BZX851989:CAF851989 CJT851989:CKB851989 CTP851989:CTX851989 DDL851989:DDT851989 DNH851989:DNP851989 DXD851989:DXL851989 EGZ851989:EHH851989 EQV851989:ERD851989 FAR851989:FAZ851989 FKN851989:FKV851989 FUJ851989:FUR851989 GEF851989:GEN851989 GOB851989:GOJ851989 GXX851989:GYF851989 HHT851989:HIB851989 HRP851989:HRX851989 IBL851989:IBT851989 ILH851989:ILP851989 IVD851989:IVL851989 JEZ851989:JFH851989 JOV851989:JPD851989 JYR851989:JYZ851989 KIN851989:KIV851989 KSJ851989:KSR851989 LCF851989:LCN851989 LMB851989:LMJ851989 LVX851989:LWF851989 MFT851989:MGB851989 MPP851989:MPX851989 MZL851989:MZT851989 NJH851989:NJP851989 NTD851989:NTL851989 OCZ851989:ODH851989 OMV851989:OND851989 OWR851989:OWZ851989 PGN851989:PGV851989 PQJ851989:PQR851989 QAF851989:QAN851989 QKB851989:QKJ851989 QTX851989:QUF851989 RDT851989:REB851989 RNP851989:RNX851989 RXL851989:RXT851989 SHH851989:SHP851989 SRD851989:SRL851989 TAZ851989:TBH851989 TKV851989:TLD851989 TUR851989:TUZ851989 UEN851989:UEV851989 UOJ851989:UOR851989 UYF851989:UYN851989 VIB851989:VIJ851989 VRX851989:VSF851989 WBT851989:WCB851989 WLP851989:WLX851989 WVL851989:WVT851989 D917525:L917525 IZ917525:JH917525 SV917525:TD917525 ACR917525:ACZ917525 AMN917525:AMV917525 AWJ917525:AWR917525 BGF917525:BGN917525 BQB917525:BQJ917525 BZX917525:CAF917525 CJT917525:CKB917525 CTP917525:CTX917525 DDL917525:DDT917525 DNH917525:DNP917525 DXD917525:DXL917525 EGZ917525:EHH917525 EQV917525:ERD917525 FAR917525:FAZ917525 FKN917525:FKV917525 FUJ917525:FUR917525 GEF917525:GEN917525 GOB917525:GOJ917525 GXX917525:GYF917525 HHT917525:HIB917525 HRP917525:HRX917525 IBL917525:IBT917525 ILH917525:ILP917525 IVD917525:IVL917525 JEZ917525:JFH917525 JOV917525:JPD917525 JYR917525:JYZ917525 KIN917525:KIV917525 KSJ917525:KSR917525 LCF917525:LCN917525 LMB917525:LMJ917525 LVX917525:LWF917525 MFT917525:MGB917525 MPP917525:MPX917525 MZL917525:MZT917525 NJH917525:NJP917525 NTD917525:NTL917525 OCZ917525:ODH917525 OMV917525:OND917525 OWR917525:OWZ917525 PGN917525:PGV917525 PQJ917525:PQR917525 QAF917525:QAN917525 QKB917525:QKJ917525 QTX917525:QUF917525 RDT917525:REB917525 RNP917525:RNX917525 RXL917525:RXT917525 SHH917525:SHP917525 SRD917525:SRL917525 TAZ917525:TBH917525 TKV917525:TLD917525 TUR917525:TUZ917525 UEN917525:UEV917525 UOJ917525:UOR917525 UYF917525:UYN917525 VIB917525:VIJ917525 VRX917525:VSF917525 WBT917525:WCB917525 WLP917525:WLX917525 WVL917525:WVT917525 D983061:L983061 IZ983061:JH983061 SV983061:TD983061 ACR983061:ACZ983061 AMN983061:AMV983061 AWJ983061:AWR983061 BGF983061:BGN983061 BQB983061:BQJ983061 BZX983061:CAF983061 CJT983061:CKB983061 CTP983061:CTX983061 DDL983061:DDT983061 DNH983061:DNP983061 DXD983061:DXL983061 EGZ983061:EHH983061 EQV983061:ERD983061 FAR983061:FAZ983061 FKN983061:FKV983061 FUJ983061:FUR983061 GEF983061:GEN983061 GOB983061:GOJ983061 GXX983061:GYF983061 HHT983061:HIB983061 HRP983061:HRX983061 IBL983061:IBT983061 ILH983061:ILP983061 IVD983061:IVL983061 JEZ983061:JFH983061 JOV983061:JPD983061 JYR983061:JYZ983061 KIN983061:KIV983061 KSJ983061:KSR983061 LCF983061:LCN983061 LMB983061:LMJ983061 LVX983061:LWF983061 MFT983061:MGB983061 MPP983061:MPX983061 MZL983061:MZT983061 NJH983061:NJP983061 NTD983061:NTL983061 OCZ983061:ODH983061 OMV983061:OND983061 OWR983061:OWZ983061 PGN983061:PGV983061 PQJ983061:PQR983061 QAF983061:QAN983061 QKB983061:QKJ983061 QTX983061:QUF983061 RDT983061:REB983061 RNP983061:RNX983061 RXL983061:RXT983061 SHH983061:SHP983061 SRD983061:SRL983061 TAZ983061:TBH983061 TKV983061:TLD983061 TUR983061:TUZ983061 UEN983061:UEV983061 UOJ983061:UOR983061 UYF983061:UYN983061 VIB983061:VIJ983061 VRX983061:VSF983061 WBT983061:WCB983061 WLP983061:WLX983061 WVL983061:WVT983061">
      <formula1>$A$117:$A$153</formula1>
    </dataValidation>
    <dataValidation type="list" allowBlank="1" showInputMessage="1" showErrorMessage="1" prompt="wybierz fundusz" sqref="D23:L23 IZ23:JH23 SV23:TD23 ACR23:ACZ23 AMN23:AMV23 AWJ23:AWR23 BGF23:BGN23 BQB23:BQJ23 BZX23:CAF23 CJT23:CKB23 CTP23:CTX23 DDL23:DDT23 DNH23:DNP23 DXD23:DXL23 EGZ23:EHH23 EQV23:ERD23 FAR23:FAZ23 FKN23:FKV23 FUJ23:FUR23 GEF23:GEN23 GOB23:GOJ23 GXX23:GYF23 HHT23:HIB23 HRP23:HRX23 IBL23:IBT23 ILH23:ILP23 IVD23:IVL23 JEZ23:JFH23 JOV23:JPD23 JYR23:JYZ23 KIN23:KIV23 KSJ23:KSR23 LCF23:LCN23 LMB23:LMJ23 LVX23:LWF23 MFT23:MGB23 MPP23:MPX23 MZL23:MZT23 NJH23:NJP23 NTD23:NTL23 OCZ23:ODH23 OMV23:OND23 OWR23:OWZ23 PGN23:PGV23 PQJ23:PQR23 QAF23:QAN23 QKB23:QKJ23 QTX23:QUF23 RDT23:REB23 RNP23:RNX23 RXL23:RXT23 SHH23:SHP23 SRD23:SRL23 TAZ23:TBH23 TKV23:TLD23 TUR23:TUZ23 UEN23:UEV23 UOJ23:UOR23 UYF23:UYN23 VIB23:VIJ23 VRX23:VSF23 WBT23:WCB23 WLP23:WLX23 WVL23:WVT23 D65559:L65559 IZ65559:JH65559 SV65559:TD65559 ACR65559:ACZ65559 AMN65559:AMV65559 AWJ65559:AWR65559 BGF65559:BGN65559 BQB65559:BQJ65559 BZX65559:CAF65559 CJT65559:CKB65559 CTP65559:CTX65559 DDL65559:DDT65559 DNH65559:DNP65559 DXD65559:DXL65559 EGZ65559:EHH65559 EQV65559:ERD65559 FAR65559:FAZ65559 FKN65559:FKV65559 FUJ65559:FUR65559 GEF65559:GEN65559 GOB65559:GOJ65559 GXX65559:GYF65559 HHT65559:HIB65559 HRP65559:HRX65559 IBL65559:IBT65559 ILH65559:ILP65559 IVD65559:IVL65559 JEZ65559:JFH65559 JOV65559:JPD65559 JYR65559:JYZ65559 KIN65559:KIV65559 KSJ65559:KSR65559 LCF65559:LCN65559 LMB65559:LMJ65559 LVX65559:LWF65559 MFT65559:MGB65559 MPP65559:MPX65559 MZL65559:MZT65559 NJH65559:NJP65559 NTD65559:NTL65559 OCZ65559:ODH65559 OMV65559:OND65559 OWR65559:OWZ65559 PGN65559:PGV65559 PQJ65559:PQR65559 QAF65559:QAN65559 QKB65559:QKJ65559 QTX65559:QUF65559 RDT65559:REB65559 RNP65559:RNX65559 RXL65559:RXT65559 SHH65559:SHP65559 SRD65559:SRL65559 TAZ65559:TBH65559 TKV65559:TLD65559 TUR65559:TUZ65559 UEN65559:UEV65559 UOJ65559:UOR65559 UYF65559:UYN65559 VIB65559:VIJ65559 VRX65559:VSF65559 WBT65559:WCB65559 WLP65559:WLX65559 WVL65559:WVT65559 D131095:L131095 IZ131095:JH131095 SV131095:TD131095 ACR131095:ACZ131095 AMN131095:AMV131095 AWJ131095:AWR131095 BGF131095:BGN131095 BQB131095:BQJ131095 BZX131095:CAF131095 CJT131095:CKB131095 CTP131095:CTX131095 DDL131095:DDT131095 DNH131095:DNP131095 DXD131095:DXL131095 EGZ131095:EHH131095 EQV131095:ERD131095 FAR131095:FAZ131095 FKN131095:FKV131095 FUJ131095:FUR131095 GEF131095:GEN131095 GOB131095:GOJ131095 GXX131095:GYF131095 HHT131095:HIB131095 HRP131095:HRX131095 IBL131095:IBT131095 ILH131095:ILP131095 IVD131095:IVL131095 JEZ131095:JFH131095 JOV131095:JPD131095 JYR131095:JYZ131095 KIN131095:KIV131095 KSJ131095:KSR131095 LCF131095:LCN131095 LMB131095:LMJ131095 LVX131095:LWF131095 MFT131095:MGB131095 MPP131095:MPX131095 MZL131095:MZT131095 NJH131095:NJP131095 NTD131095:NTL131095 OCZ131095:ODH131095 OMV131095:OND131095 OWR131095:OWZ131095 PGN131095:PGV131095 PQJ131095:PQR131095 QAF131095:QAN131095 QKB131095:QKJ131095 QTX131095:QUF131095 RDT131095:REB131095 RNP131095:RNX131095 RXL131095:RXT131095 SHH131095:SHP131095 SRD131095:SRL131095 TAZ131095:TBH131095 TKV131095:TLD131095 TUR131095:TUZ131095 UEN131095:UEV131095 UOJ131095:UOR131095 UYF131095:UYN131095 VIB131095:VIJ131095 VRX131095:VSF131095 WBT131095:WCB131095 WLP131095:WLX131095 WVL131095:WVT131095 D196631:L196631 IZ196631:JH196631 SV196631:TD196631 ACR196631:ACZ196631 AMN196631:AMV196631 AWJ196631:AWR196631 BGF196631:BGN196631 BQB196631:BQJ196631 BZX196631:CAF196631 CJT196631:CKB196631 CTP196631:CTX196631 DDL196631:DDT196631 DNH196631:DNP196631 DXD196631:DXL196631 EGZ196631:EHH196631 EQV196631:ERD196631 FAR196631:FAZ196631 FKN196631:FKV196631 FUJ196631:FUR196631 GEF196631:GEN196631 GOB196631:GOJ196631 GXX196631:GYF196631 HHT196631:HIB196631 HRP196631:HRX196631 IBL196631:IBT196631 ILH196631:ILP196631 IVD196631:IVL196631 JEZ196631:JFH196631 JOV196631:JPD196631 JYR196631:JYZ196631 KIN196631:KIV196631 KSJ196631:KSR196631 LCF196631:LCN196631 LMB196631:LMJ196631 LVX196631:LWF196631 MFT196631:MGB196631 MPP196631:MPX196631 MZL196631:MZT196631 NJH196631:NJP196631 NTD196631:NTL196631 OCZ196631:ODH196631 OMV196631:OND196631 OWR196631:OWZ196631 PGN196631:PGV196631 PQJ196631:PQR196631 QAF196631:QAN196631 QKB196631:QKJ196631 QTX196631:QUF196631 RDT196631:REB196631 RNP196631:RNX196631 RXL196631:RXT196631 SHH196631:SHP196631 SRD196631:SRL196631 TAZ196631:TBH196631 TKV196631:TLD196631 TUR196631:TUZ196631 UEN196631:UEV196631 UOJ196631:UOR196631 UYF196631:UYN196631 VIB196631:VIJ196631 VRX196631:VSF196631 WBT196631:WCB196631 WLP196631:WLX196631 WVL196631:WVT196631 D262167:L262167 IZ262167:JH262167 SV262167:TD262167 ACR262167:ACZ262167 AMN262167:AMV262167 AWJ262167:AWR262167 BGF262167:BGN262167 BQB262167:BQJ262167 BZX262167:CAF262167 CJT262167:CKB262167 CTP262167:CTX262167 DDL262167:DDT262167 DNH262167:DNP262167 DXD262167:DXL262167 EGZ262167:EHH262167 EQV262167:ERD262167 FAR262167:FAZ262167 FKN262167:FKV262167 FUJ262167:FUR262167 GEF262167:GEN262167 GOB262167:GOJ262167 GXX262167:GYF262167 HHT262167:HIB262167 HRP262167:HRX262167 IBL262167:IBT262167 ILH262167:ILP262167 IVD262167:IVL262167 JEZ262167:JFH262167 JOV262167:JPD262167 JYR262167:JYZ262167 KIN262167:KIV262167 KSJ262167:KSR262167 LCF262167:LCN262167 LMB262167:LMJ262167 LVX262167:LWF262167 MFT262167:MGB262167 MPP262167:MPX262167 MZL262167:MZT262167 NJH262167:NJP262167 NTD262167:NTL262167 OCZ262167:ODH262167 OMV262167:OND262167 OWR262167:OWZ262167 PGN262167:PGV262167 PQJ262167:PQR262167 QAF262167:QAN262167 QKB262167:QKJ262167 QTX262167:QUF262167 RDT262167:REB262167 RNP262167:RNX262167 RXL262167:RXT262167 SHH262167:SHP262167 SRD262167:SRL262167 TAZ262167:TBH262167 TKV262167:TLD262167 TUR262167:TUZ262167 UEN262167:UEV262167 UOJ262167:UOR262167 UYF262167:UYN262167 VIB262167:VIJ262167 VRX262167:VSF262167 WBT262167:WCB262167 WLP262167:WLX262167 WVL262167:WVT262167 D327703:L327703 IZ327703:JH327703 SV327703:TD327703 ACR327703:ACZ327703 AMN327703:AMV327703 AWJ327703:AWR327703 BGF327703:BGN327703 BQB327703:BQJ327703 BZX327703:CAF327703 CJT327703:CKB327703 CTP327703:CTX327703 DDL327703:DDT327703 DNH327703:DNP327703 DXD327703:DXL327703 EGZ327703:EHH327703 EQV327703:ERD327703 FAR327703:FAZ327703 FKN327703:FKV327703 FUJ327703:FUR327703 GEF327703:GEN327703 GOB327703:GOJ327703 GXX327703:GYF327703 HHT327703:HIB327703 HRP327703:HRX327703 IBL327703:IBT327703 ILH327703:ILP327703 IVD327703:IVL327703 JEZ327703:JFH327703 JOV327703:JPD327703 JYR327703:JYZ327703 KIN327703:KIV327703 KSJ327703:KSR327703 LCF327703:LCN327703 LMB327703:LMJ327703 LVX327703:LWF327703 MFT327703:MGB327703 MPP327703:MPX327703 MZL327703:MZT327703 NJH327703:NJP327703 NTD327703:NTL327703 OCZ327703:ODH327703 OMV327703:OND327703 OWR327703:OWZ327703 PGN327703:PGV327703 PQJ327703:PQR327703 QAF327703:QAN327703 QKB327703:QKJ327703 QTX327703:QUF327703 RDT327703:REB327703 RNP327703:RNX327703 RXL327703:RXT327703 SHH327703:SHP327703 SRD327703:SRL327703 TAZ327703:TBH327703 TKV327703:TLD327703 TUR327703:TUZ327703 UEN327703:UEV327703 UOJ327703:UOR327703 UYF327703:UYN327703 VIB327703:VIJ327703 VRX327703:VSF327703 WBT327703:WCB327703 WLP327703:WLX327703 WVL327703:WVT327703 D393239:L393239 IZ393239:JH393239 SV393239:TD393239 ACR393239:ACZ393239 AMN393239:AMV393239 AWJ393239:AWR393239 BGF393239:BGN393239 BQB393239:BQJ393239 BZX393239:CAF393239 CJT393239:CKB393239 CTP393239:CTX393239 DDL393239:DDT393239 DNH393239:DNP393239 DXD393239:DXL393239 EGZ393239:EHH393239 EQV393239:ERD393239 FAR393239:FAZ393239 FKN393239:FKV393239 FUJ393239:FUR393239 GEF393239:GEN393239 GOB393239:GOJ393239 GXX393239:GYF393239 HHT393239:HIB393239 HRP393239:HRX393239 IBL393239:IBT393239 ILH393239:ILP393239 IVD393239:IVL393239 JEZ393239:JFH393239 JOV393239:JPD393239 JYR393239:JYZ393239 KIN393239:KIV393239 KSJ393239:KSR393239 LCF393239:LCN393239 LMB393239:LMJ393239 LVX393239:LWF393239 MFT393239:MGB393239 MPP393239:MPX393239 MZL393239:MZT393239 NJH393239:NJP393239 NTD393239:NTL393239 OCZ393239:ODH393239 OMV393239:OND393239 OWR393239:OWZ393239 PGN393239:PGV393239 PQJ393239:PQR393239 QAF393239:QAN393239 QKB393239:QKJ393239 QTX393239:QUF393239 RDT393239:REB393239 RNP393239:RNX393239 RXL393239:RXT393239 SHH393239:SHP393239 SRD393239:SRL393239 TAZ393239:TBH393239 TKV393239:TLD393239 TUR393239:TUZ393239 UEN393239:UEV393239 UOJ393239:UOR393239 UYF393239:UYN393239 VIB393239:VIJ393239 VRX393239:VSF393239 WBT393239:WCB393239 WLP393239:WLX393239 WVL393239:WVT393239 D458775:L458775 IZ458775:JH458775 SV458775:TD458775 ACR458775:ACZ458775 AMN458775:AMV458775 AWJ458775:AWR458775 BGF458775:BGN458775 BQB458775:BQJ458775 BZX458775:CAF458775 CJT458775:CKB458775 CTP458775:CTX458775 DDL458775:DDT458775 DNH458775:DNP458775 DXD458775:DXL458775 EGZ458775:EHH458775 EQV458775:ERD458775 FAR458775:FAZ458775 FKN458775:FKV458775 FUJ458775:FUR458775 GEF458775:GEN458775 GOB458775:GOJ458775 GXX458775:GYF458775 HHT458775:HIB458775 HRP458775:HRX458775 IBL458775:IBT458775 ILH458775:ILP458775 IVD458775:IVL458775 JEZ458775:JFH458775 JOV458775:JPD458775 JYR458775:JYZ458775 KIN458775:KIV458775 KSJ458775:KSR458775 LCF458775:LCN458775 LMB458775:LMJ458775 LVX458775:LWF458775 MFT458775:MGB458775 MPP458775:MPX458775 MZL458775:MZT458775 NJH458775:NJP458775 NTD458775:NTL458775 OCZ458775:ODH458775 OMV458775:OND458775 OWR458775:OWZ458775 PGN458775:PGV458775 PQJ458775:PQR458775 QAF458775:QAN458775 QKB458775:QKJ458775 QTX458775:QUF458775 RDT458775:REB458775 RNP458775:RNX458775 RXL458775:RXT458775 SHH458775:SHP458775 SRD458775:SRL458775 TAZ458775:TBH458775 TKV458775:TLD458775 TUR458775:TUZ458775 UEN458775:UEV458775 UOJ458775:UOR458775 UYF458775:UYN458775 VIB458775:VIJ458775 VRX458775:VSF458775 WBT458775:WCB458775 WLP458775:WLX458775 WVL458775:WVT458775 D524311:L524311 IZ524311:JH524311 SV524311:TD524311 ACR524311:ACZ524311 AMN524311:AMV524311 AWJ524311:AWR524311 BGF524311:BGN524311 BQB524311:BQJ524311 BZX524311:CAF524311 CJT524311:CKB524311 CTP524311:CTX524311 DDL524311:DDT524311 DNH524311:DNP524311 DXD524311:DXL524311 EGZ524311:EHH524311 EQV524311:ERD524311 FAR524311:FAZ524311 FKN524311:FKV524311 FUJ524311:FUR524311 GEF524311:GEN524311 GOB524311:GOJ524311 GXX524311:GYF524311 HHT524311:HIB524311 HRP524311:HRX524311 IBL524311:IBT524311 ILH524311:ILP524311 IVD524311:IVL524311 JEZ524311:JFH524311 JOV524311:JPD524311 JYR524311:JYZ524311 KIN524311:KIV524311 KSJ524311:KSR524311 LCF524311:LCN524311 LMB524311:LMJ524311 LVX524311:LWF524311 MFT524311:MGB524311 MPP524311:MPX524311 MZL524311:MZT524311 NJH524311:NJP524311 NTD524311:NTL524311 OCZ524311:ODH524311 OMV524311:OND524311 OWR524311:OWZ524311 PGN524311:PGV524311 PQJ524311:PQR524311 QAF524311:QAN524311 QKB524311:QKJ524311 QTX524311:QUF524311 RDT524311:REB524311 RNP524311:RNX524311 RXL524311:RXT524311 SHH524311:SHP524311 SRD524311:SRL524311 TAZ524311:TBH524311 TKV524311:TLD524311 TUR524311:TUZ524311 UEN524311:UEV524311 UOJ524311:UOR524311 UYF524311:UYN524311 VIB524311:VIJ524311 VRX524311:VSF524311 WBT524311:WCB524311 WLP524311:WLX524311 WVL524311:WVT524311 D589847:L589847 IZ589847:JH589847 SV589847:TD589847 ACR589847:ACZ589847 AMN589847:AMV589847 AWJ589847:AWR589847 BGF589847:BGN589847 BQB589847:BQJ589847 BZX589847:CAF589847 CJT589847:CKB589847 CTP589847:CTX589847 DDL589847:DDT589847 DNH589847:DNP589847 DXD589847:DXL589847 EGZ589847:EHH589847 EQV589847:ERD589847 FAR589847:FAZ589847 FKN589847:FKV589847 FUJ589847:FUR589847 GEF589847:GEN589847 GOB589847:GOJ589847 GXX589847:GYF589847 HHT589847:HIB589847 HRP589847:HRX589847 IBL589847:IBT589847 ILH589847:ILP589847 IVD589847:IVL589847 JEZ589847:JFH589847 JOV589847:JPD589847 JYR589847:JYZ589847 KIN589847:KIV589847 KSJ589847:KSR589847 LCF589847:LCN589847 LMB589847:LMJ589847 LVX589847:LWF589847 MFT589847:MGB589847 MPP589847:MPX589847 MZL589847:MZT589847 NJH589847:NJP589847 NTD589847:NTL589847 OCZ589847:ODH589847 OMV589847:OND589847 OWR589847:OWZ589847 PGN589847:PGV589847 PQJ589847:PQR589847 QAF589847:QAN589847 QKB589847:QKJ589847 QTX589847:QUF589847 RDT589847:REB589847 RNP589847:RNX589847 RXL589847:RXT589847 SHH589847:SHP589847 SRD589847:SRL589847 TAZ589847:TBH589847 TKV589847:TLD589847 TUR589847:TUZ589847 UEN589847:UEV589847 UOJ589847:UOR589847 UYF589847:UYN589847 VIB589847:VIJ589847 VRX589847:VSF589847 WBT589847:WCB589847 WLP589847:WLX589847 WVL589847:WVT589847 D655383:L655383 IZ655383:JH655383 SV655383:TD655383 ACR655383:ACZ655383 AMN655383:AMV655383 AWJ655383:AWR655383 BGF655383:BGN655383 BQB655383:BQJ655383 BZX655383:CAF655383 CJT655383:CKB655383 CTP655383:CTX655383 DDL655383:DDT655383 DNH655383:DNP655383 DXD655383:DXL655383 EGZ655383:EHH655383 EQV655383:ERD655383 FAR655383:FAZ655383 FKN655383:FKV655383 FUJ655383:FUR655383 GEF655383:GEN655383 GOB655383:GOJ655383 GXX655383:GYF655383 HHT655383:HIB655383 HRP655383:HRX655383 IBL655383:IBT655383 ILH655383:ILP655383 IVD655383:IVL655383 JEZ655383:JFH655383 JOV655383:JPD655383 JYR655383:JYZ655383 KIN655383:KIV655383 KSJ655383:KSR655383 LCF655383:LCN655383 LMB655383:LMJ655383 LVX655383:LWF655383 MFT655383:MGB655383 MPP655383:MPX655383 MZL655383:MZT655383 NJH655383:NJP655383 NTD655383:NTL655383 OCZ655383:ODH655383 OMV655383:OND655383 OWR655383:OWZ655383 PGN655383:PGV655383 PQJ655383:PQR655383 QAF655383:QAN655383 QKB655383:QKJ655383 QTX655383:QUF655383 RDT655383:REB655383 RNP655383:RNX655383 RXL655383:RXT655383 SHH655383:SHP655383 SRD655383:SRL655383 TAZ655383:TBH655383 TKV655383:TLD655383 TUR655383:TUZ655383 UEN655383:UEV655383 UOJ655383:UOR655383 UYF655383:UYN655383 VIB655383:VIJ655383 VRX655383:VSF655383 WBT655383:WCB655383 WLP655383:WLX655383 WVL655383:WVT655383 D720919:L720919 IZ720919:JH720919 SV720919:TD720919 ACR720919:ACZ720919 AMN720919:AMV720919 AWJ720919:AWR720919 BGF720919:BGN720919 BQB720919:BQJ720919 BZX720919:CAF720919 CJT720919:CKB720919 CTP720919:CTX720919 DDL720919:DDT720919 DNH720919:DNP720919 DXD720919:DXL720919 EGZ720919:EHH720919 EQV720919:ERD720919 FAR720919:FAZ720919 FKN720919:FKV720919 FUJ720919:FUR720919 GEF720919:GEN720919 GOB720919:GOJ720919 GXX720919:GYF720919 HHT720919:HIB720919 HRP720919:HRX720919 IBL720919:IBT720919 ILH720919:ILP720919 IVD720919:IVL720919 JEZ720919:JFH720919 JOV720919:JPD720919 JYR720919:JYZ720919 KIN720919:KIV720919 KSJ720919:KSR720919 LCF720919:LCN720919 LMB720919:LMJ720919 LVX720919:LWF720919 MFT720919:MGB720919 MPP720919:MPX720919 MZL720919:MZT720919 NJH720919:NJP720919 NTD720919:NTL720919 OCZ720919:ODH720919 OMV720919:OND720919 OWR720919:OWZ720919 PGN720919:PGV720919 PQJ720919:PQR720919 QAF720919:QAN720919 QKB720919:QKJ720919 QTX720919:QUF720919 RDT720919:REB720919 RNP720919:RNX720919 RXL720919:RXT720919 SHH720919:SHP720919 SRD720919:SRL720919 TAZ720919:TBH720919 TKV720919:TLD720919 TUR720919:TUZ720919 UEN720919:UEV720919 UOJ720919:UOR720919 UYF720919:UYN720919 VIB720919:VIJ720919 VRX720919:VSF720919 WBT720919:WCB720919 WLP720919:WLX720919 WVL720919:WVT720919 D786455:L786455 IZ786455:JH786455 SV786455:TD786455 ACR786455:ACZ786455 AMN786455:AMV786455 AWJ786455:AWR786455 BGF786455:BGN786455 BQB786455:BQJ786455 BZX786455:CAF786455 CJT786455:CKB786455 CTP786455:CTX786455 DDL786455:DDT786455 DNH786455:DNP786455 DXD786455:DXL786455 EGZ786455:EHH786455 EQV786455:ERD786455 FAR786455:FAZ786455 FKN786455:FKV786455 FUJ786455:FUR786455 GEF786455:GEN786455 GOB786455:GOJ786455 GXX786455:GYF786455 HHT786455:HIB786455 HRP786455:HRX786455 IBL786455:IBT786455 ILH786455:ILP786455 IVD786455:IVL786455 JEZ786455:JFH786455 JOV786455:JPD786455 JYR786455:JYZ786455 KIN786455:KIV786455 KSJ786455:KSR786455 LCF786455:LCN786455 LMB786455:LMJ786455 LVX786455:LWF786455 MFT786455:MGB786455 MPP786455:MPX786455 MZL786455:MZT786455 NJH786455:NJP786455 NTD786455:NTL786455 OCZ786455:ODH786455 OMV786455:OND786455 OWR786455:OWZ786455 PGN786455:PGV786455 PQJ786455:PQR786455 QAF786455:QAN786455 QKB786455:QKJ786455 QTX786455:QUF786455 RDT786455:REB786455 RNP786455:RNX786455 RXL786455:RXT786455 SHH786455:SHP786455 SRD786455:SRL786455 TAZ786455:TBH786455 TKV786455:TLD786455 TUR786455:TUZ786455 UEN786455:UEV786455 UOJ786455:UOR786455 UYF786455:UYN786455 VIB786455:VIJ786455 VRX786455:VSF786455 WBT786455:WCB786455 WLP786455:WLX786455 WVL786455:WVT786455 D851991:L851991 IZ851991:JH851991 SV851991:TD851991 ACR851991:ACZ851991 AMN851991:AMV851991 AWJ851991:AWR851991 BGF851991:BGN851991 BQB851991:BQJ851991 BZX851991:CAF851991 CJT851991:CKB851991 CTP851991:CTX851991 DDL851991:DDT851991 DNH851991:DNP851991 DXD851991:DXL851991 EGZ851991:EHH851991 EQV851991:ERD851991 FAR851991:FAZ851991 FKN851991:FKV851991 FUJ851991:FUR851991 GEF851991:GEN851991 GOB851991:GOJ851991 GXX851991:GYF851991 HHT851991:HIB851991 HRP851991:HRX851991 IBL851991:IBT851991 ILH851991:ILP851991 IVD851991:IVL851991 JEZ851991:JFH851991 JOV851991:JPD851991 JYR851991:JYZ851991 KIN851991:KIV851991 KSJ851991:KSR851991 LCF851991:LCN851991 LMB851991:LMJ851991 LVX851991:LWF851991 MFT851991:MGB851991 MPP851991:MPX851991 MZL851991:MZT851991 NJH851991:NJP851991 NTD851991:NTL851991 OCZ851991:ODH851991 OMV851991:OND851991 OWR851991:OWZ851991 PGN851991:PGV851991 PQJ851991:PQR851991 QAF851991:QAN851991 QKB851991:QKJ851991 QTX851991:QUF851991 RDT851991:REB851991 RNP851991:RNX851991 RXL851991:RXT851991 SHH851991:SHP851991 SRD851991:SRL851991 TAZ851991:TBH851991 TKV851991:TLD851991 TUR851991:TUZ851991 UEN851991:UEV851991 UOJ851991:UOR851991 UYF851991:UYN851991 VIB851991:VIJ851991 VRX851991:VSF851991 WBT851991:WCB851991 WLP851991:WLX851991 WVL851991:WVT851991 D917527:L917527 IZ917527:JH917527 SV917527:TD917527 ACR917527:ACZ917527 AMN917527:AMV917527 AWJ917527:AWR917527 BGF917527:BGN917527 BQB917527:BQJ917527 BZX917527:CAF917527 CJT917527:CKB917527 CTP917527:CTX917527 DDL917527:DDT917527 DNH917527:DNP917527 DXD917527:DXL917527 EGZ917527:EHH917527 EQV917527:ERD917527 FAR917527:FAZ917527 FKN917527:FKV917527 FUJ917527:FUR917527 GEF917527:GEN917527 GOB917527:GOJ917527 GXX917527:GYF917527 HHT917527:HIB917527 HRP917527:HRX917527 IBL917527:IBT917527 ILH917527:ILP917527 IVD917527:IVL917527 JEZ917527:JFH917527 JOV917527:JPD917527 JYR917527:JYZ917527 KIN917527:KIV917527 KSJ917527:KSR917527 LCF917527:LCN917527 LMB917527:LMJ917527 LVX917527:LWF917527 MFT917527:MGB917527 MPP917527:MPX917527 MZL917527:MZT917527 NJH917527:NJP917527 NTD917527:NTL917527 OCZ917527:ODH917527 OMV917527:OND917527 OWR917527:OWZ917527 PGN917527:PGV917527 PQJ917527:PQR917527 QAF917527:QAN917527 QKB917527:QKJ917527 QTX917527:QUF917527 RDT917527:REB917527 RNP917527:RNX917527 RXL917527:RXT917527 SHH917527:SHP917527 SRD917527:SRL917527 TAZ917527:TBH917527 TKV917527:TLD917527 TUR917527:TUZ917527 UEN917527:UEV917527 UOJ917527:UOR917527 UYF917527:UYN917527 VIB917527:VIJ917527 VRX917527:VSF917527 WBT917527:WCB917527 WLP917527:WLX917527 WVL917527:WVT917527 D983063:L983063 IZ983063:JH983063 SV983063:TD983063 ACR983063:ACZ983063 AMN983063:AMV983063 AWJ983063:AWR983063 BGF983063:BGN983063 BQB983063:BQJ983063 BZX983063:CAF983063 CJT983063:CKB983063 CTP983063:CTX983063 DDL983063:DDT983063 DNH983063:DNP983063 DXD983063:DXL983063 EGZ983063:EHH983063 EQV983063:ERD983063 FAR983063:FAZ983063 FKN983063:FKV983063 FUJ983063:FUR983063 GEF983063:GEN983063 GOB983063:GOJ983063 GXX983063:GYF983063 HHT983063:HIB983063 HRP983063:HRX983063 IBL983063:IBT983063 ILH983063:ILP983063 IVD983063:IVL983063 JEZ983063:JFH983063 JOV983063:JPD983063 JYR983063:JYZ983063 KIN983063:KIV983063 KSJ983063:KSR983063 LCF983063:LCN983063 LMB983063:LMJ983063 LVX983063:LWF983063 MFT983063:MGB983063 MPP983063:MPX983063 MZL983063:MZT983063 NJH983063:NJP983063 NTD983063:NTL983063 OCZ983063:ODH983063 OMV983063:OND983063 OWR983063:OWZ983063 PGN983063:PGV983063 PQJ983063:PQR983063 QAF983063:QAN983063 QKB983063:QKJ983063 QTX983063:QUF983063 RDT983063:REB983063 RNP983063:RNX983063 RXL983063:RXT983063 SHH983063:SHP983063 SRD983063:SRL983063 TAZ983063:TBH983063 TKV983063:TLD983063 TUR983063:TUZ983063 UEN983063:UEV983063 UOJ983063:UOR983063 UYF983063:UYN983063 VIB983063:VIJ983063 VRX983063:VSF983063 WBT983063:WCB983063 WLP983063:WLX983063 WVL983063:WVT983063">
      <formula1>$A$156:$A$157</formula1>
    </dataValidation>
    <dataValidation type="list" allowBlank="1" showInputMessage="1" showErrorMessage="1" prompt="wybierz Cel Tematyczny" sqref="D24:L24 IZ24:JH24 SV24:TD24 ACR24:ACZ24 AMN24:AMV24 AWJ24:AWR24 BGF24:BGN24 BQB24:BQJ24 BZX24:CAF24 CJT24:CKB24 CTP24:CTX24 DDL24:DDT24 DNH24:DNP24 DXD24:DXL24 EGZ24:EHH24 EQV24:ERD24 FAR24:FAZ24 FKN24:FKV24 FUJ24:FUR24 GEF24:GEN24 GOB24:GOJ24 GXX24:GYF24 HHT24:HIB24 HRP24:HRX24 IBL24:IBT24 ILH24:ILP24 IVD24:IVL24 JEZ24:JFH24 JOV24:JPD24 JYR24:JYZ24 KIN24:KIV24 KSJ24:KSR24 LCF24:LCN24 LMB24:LMJ24 LVX24:LWF24 MFT24:MGB24 MPP24:MPX24 MZL24:MZT24 NJH24:NJP24 NTD24:NTL24 OCZ24:ODH24 OMV24:OND24 OWR24:OWZ24 PGN24:PGV24 PQJ24:PQR24 QAF24:QAN24 QKB24:QKJ24 QTX24:QUF24 RDT24:REB24 RNP24:RNX24 RXL24:RXT24 SHH24:SHP24 SRD24:SRL24 TAZ24:TBH24 TKV24:TLD24 TUR24:TUZ24 UEN24:UEV24 UOJ24:UOR24 UYF24:UYN24 VIB24:VIJ24 VRX24:VSF24 WBT24:WCB24 WLP24:WLX24 WVL24:WVT24 D65560:L65560 IZ65560:JH65560 SV65560:TD65560 ACR65560:ACZ65560 AMN65560:AMV65560 AWJ65560:AWR65560 BGF65560:BGN65560 BQB65560:BQJ65560 BZX65560:CAF65560 CJT65560:CKB65560 CTP65560:CTX65560 DDL65560:DDT65560 DNH65560:DNP65560 DXD65560:DXL65560 EGZ65560:EHH65560 EQV65560:ERD65560 FAR65560:FAZ65560 FKN65560:FKV65560 FUJ65560:FUR65560 GEF65560:GEN65560 GOB65560:GOJ65560 GXX65560:GYF65560 HHT65560:HIB65560 HRP65560:HRX65560 IBL65560:IBT65560 ILH65560:ILP65560 IVD65560:IVL65560 JEZ65560:JFH65560 JOV65560:JPD65560 JYR65560:JYZ65560 KIN65560:KIV65560 KSJ65560:KSR65560 LCF65560:LCN65560 LMB65560:LMJ65560 LVX65560:LWF65560 MFT65560:MGB65560 MPP65560:MPX65560 MZL65560:MZT65560 NJH65560:NJP65560 NTD65560:NTL65560 OCZ65560:ODH65560 OMV65560:OND65560 OWR65560:OWZ65560 PGN65560:PGV65560 PQJ65560:PQR65560 QAF65560:QAN65560 QKB65560:QKJ65560 QTX65560:QUF65560 RDT65560:REB65560 RNP65560:RNX65560 RXL65560:RXT65560 SHH65560:SHP65560 SRD65560:SRL65560 TAZ65560:TBH65560 TKV65560:TLD65560 TUR65560:TUZ65560 UEN65560:UEV65560 UOJ65560:UOR65560 UYF65560:UYN65560 VIB65560:VIJ65560 VRX65560:VSF65560 WBT65560:WCB65560 WLP65560:WLX65560 WVL65560:WVT65560 D131096:L131096 IZ131096:JH131096 SV131096:TD131096 ACR131096:ACZ131096 AMN131096:AMV131096 AWJ131096:AWR131096 BGF131096:BGN131096 BQB131096:BQJ131096 BZX131096:CAF131096 CJT131096:CKB131096 CTP131096:CTX131096 DDL131096:DDT131096 DNH131096:DNP131096 DXD131096:DXL131096 EGZ131096:EHH131096 EQV131096:ERD131096 FAR131096:FAZ131096 FKN131096:FKV131096 FUJ131096:FUR131096 GEF131096:GEN131096 GOB131096:GOJ131096 GXX131096:GYF131096 HHT131096:HIB131096 HRP131096:HRX131096 IBL131096:IBT131096 ILH131096:ILP131096 IVD131096:IVL131096 JEZ131096:JFH131096 JOV131096:JPD131096 JYR131096:JYZ131096 KIN131096:KIV131096 KSJ131096:KSR131096 LCF131096:LCN131096 LMB131096:LMJ131096 LVX131096:LWF131096 MFT131096:MGB131096 MPP131096:MPX131096 MZL131096:MZT131096 NJH131096:NJP131096 NTD131096:NTL131096 OCZ131096:ODH131096 OMV131096:OND131096 OWR131096:OWZ131096 PGN131096:PGV131096 PQJ131096:PQR131096 QAF131096:QAN131096 QKB131096:QKJ131096 QTX131096:QUF131096 RDT131096:REB131096 RNP131096:RNX131096 RXL131096:RXT131096 SHH131096:SHP131096 SRD131096:SRL131096 TAZ131096:TBH131096 TKV131096:TLD131096 TUR131096:TUZ131096 UEN131096:UEV131096 UOJ131096:UOR131096 UYF131096:UYN131096 VIB131096:VIJ131096 VRX131096:VSF131096 WBT131096:WCB131096 WLP131096:WLX131096 WVL131096:WVT131096 D196632:L196632 IZ196632:JH196632 SV196632:TD196632 ACR196632:ACZ196632 AMN196632:AMV196632 AWJ196632:AWR196632 BGF196632:BGN196632 BQB196632:BQJ196632 BZX196632:CAF196632 CJT196632:CKB196632 CTP196632:CTX196632 DDL196632:DDT196632 DNH196632:DNP196632 DXD196632:DXL196632 EGZ196632:EHH196632 EQV196632:ERD196632 FAR196632:FAZ196632 FKN196632:FKV196632 FUJ196632:FUR196632 GEF196632:GEN196632 GOB196632:GOJ196632 GXX196632:GYF196632 HHT196632:HIB196632 HRP196632:HRX196632 IBL196632:IBT196632 ILH196632:ILP196632 IVD196632:IVL196632 JEZ196632:JFH196632 JOV196632:JPD196632 JYR196632:JYZ196632 KIN196632:KIV196632 KSJ196632:KSR196632 LCF196632:LCN196632 LMB196632:LMJ196632 LVX196632:LWF196632 MFT196632:MGB196632 MPP196632:MPX196632 MZL196632:MZT196632 NJH196632:NJP196632 NTD196632:NTL196632 OCZ196632:ODH196632 OMV196632:OND196632 OWR196632:OWZ196632 PGN196632:PGV196632 PQJ196632:PQR196632 QAF196632:QAN196632 QKB196632:QKJ196632 QTX196632:QUF196632 RDT196632:REB196632 RNP196632:RNX196632 RXL196632:RXT196632 SHH196632:SHP196632 SRD196632:SRL196632 TAZ196632:TBH196632 TKV196632:TLD196632 TUR196632:TUZ196632 UEN196632:UEV196632 UOJ196632:UOR196632 UYF196632:UYN196632 VIB196632:VIJ196632 VRX196632:VSF196632 WBT196632:WCB196632 WLP196632:WLX196632 WVL196632:WVT196632 D262168:L262168 IZ262168:JH262168 SV262168:TD262168 ACR262168:ACZ262168 AMN262168:AMV262168 AWJ262168:AWR262168 BGF262168:BGN262168 BQB262168:BQJ262168 BZX262168:CAF262168 CJT262168:CKB262168 CTP262168:CTX262168 DDL262168:DDT262168 DNH262168:DNP262168 DXD262168:DXL262168 EGZ262168:EHH262168 EQV262168:ERD262168 FAR262168:FAZ262168 FKN262168:FKV262168 FUJ262168:FUR262168 GEF262168:GEN262168 GOB262168:GOJ262168 GXX262168:GYF262168 HHT262168:HIB262168 HRP262168:HRX262168 IBL262168:IBT262168 ILH262168:ILP262168 IVD262168:IVL262168 JEZ262168:JFH262168 JOV262168:JPD262168 JYR262168:JYZ262168 KIN262168:KIV262168 KSJ262168:KSR262168 LCF262168:LCN262168 LMB262168:LMJ262168 LVX262168:LWF262168 MFT262168:MGB262168 MPP262168:MPX262168 MZL262168:MZT262168 NJH262168:NJP262168 NTD262168:NTL262168 OCZ262168:ODH262168 OMV262168:OND262168 OWR262168:OWZ262168 PGN262168:PGV262168 PQJ262168:PQR262168 QAF262168:QAN262168 QKB262168:QKJ262168 QTX262168:QUF262168 RDT262168:REB262168 RNP262168:RNX262168 RXL262168:RXT262168 SHH262168:SHP262168 SRD262168:SRL262168 TAZ262168:TBH262168 TKV262168:TLD262168 TUR262168:TUZ262168 UEN262168:UEV262168 UOJ262168:UOR262168 UYF262168:UYN262168 VIB262168:VIJ262168 VRX262168:VSF262168 WBT262168:WCB262168 WLP262168:WLX262168 WVL262168:WVT262168 D327704:L327704 IZ327704:JH327704 SV327704:TD327704 ACR327704:ACZ327704 AMN327704:AMV327704 AWJ327704:AWR327704 BGF327704:BGN327704 BQB327704:BQJ327704 BZX327704:CAF327704 CJT327704:CKB327704 CTP327704:CTX327704 DDL327704:DDT327704 DNH327704:DNP327704 DXD327704:DXL327704 EGZ327704:EHH327704 EQV327704:ERD327704 FAR327704:FAZ327704 FKN327704:FKV327704 FUJ327704:FUR327704 GEF327704:GEN327704 GOB327704:GOJ327704 GXX327704:GYF327704 HHT327704:HIB327704 HRP327704:HRX327704 IBL327704:IBT327704 ILH327704:ILP327704 IVD327704:IVL327704 JEZ327704:JFH327704 JOV327704:JPD327704 JYR327704:JYZ327704 KIN327704:KIV327704 KSJ327704:KSR327704 LCF327704:LCN327704 LMB327704:LMJ327704 LVX327704:LWF327704 MFT327704:MGB327704 MPP327704:MPX327704 MZL327704:MZT327704 NJH327704:NJP327704 NTD327704:NTL327704 OCZ327704:ODH327704 OMV327704:OND327704 OWR327704:OWZ327704 PGN327704:PGV327704 PQJ327704:PQR327704 QAF327704:QAN327704 QKB327704:QKJ327704 QTX327704:QUF327704 RDT327704:REB327704 RNP327704:RNX327704 RXL327704:RXT327704 SHH327704:SHP327704 SRD327704:SRL327704 TAZ327704:TBH327704 TKV327704:TLD327704 TUR327704:TUZ327704 UEN327704:UEV327704 UOJ327704:UOR327704 UYF327704:UYN327704 VIB327704:VIJ327704 VRX327704:VSF327704 WBT327704:WCB327704 WLP327704:WLX327704 WVL327704:WVT327704 D393240:L393240 IZ393240:JH393240 SV393240:TD393240 ACR393240:ACZ393240 AMN393240:AMV393240 AWJ393240:AWR393240 BGF393240:BGN393240 BQB393240:BQJ393240 BZX393240:CAF393240 CJT393240:CKB393240 CTP393240:CTX393240 DDL393240:DDT393240 DNH393240:DNP393240 DXD393240:DXL393240 EGZ393240:EHH393240 EQV393240:ERD393240 FAR393240:FAZ393240 FKN393240:FKV393240 FUJ393240:FUR393240 GEF393240:GEN393240 GOB393240:GOJ393240 GXX393240:GYF393240 HHT393240:HIB393240 HRP393240:HRX393240 IBL393240:IBT393240 ILH393240:ILP393240 IVD393240:IVL393240 JEZ393240:JFH393240 JOV393240:JPD393240 JYR393240:JYZ393240 KIN393240:KIV393240 KSJ393240:KSR393240 LCF393240:LCN393240 LMB393240:LMJ393240 LVX393240:LWF393240 MFT393240:MGB393240 MPP393240:MPX393240 MZL393240:MZT393240 NJH393240:NJP393240 NTD393240:NTL393240 OCZ393240:ODH393240 OMV393240:OND393240 OWR393240:OWZ393240 PGN393240:PGV393240 PQJ393240:PQR393240 QAF393240:QAN393240 QKB393240:QKJ393240 QTX393240:QUF393240 RDT393240:REB393240 RNP393240:RNX393240 RXL393240:RXT393240 SHH393240:SHP393240 SRD393240:SRL393240 TAZ393240:TBH393240 TKV393240:TLD393240 TUR393240:TUZ393240 UEN393240:UEV393240 UOJ393240:UOR393240 UYF393240:UYN393240 VIB393240:VIJ393240 VRX393240:VSF393240 WBT393240:WCB393240 WLP393240:WLX393240 WVL393240:WVT393240 D458776:L458776 IZ458776:JH458776 SV458776:TD458776 ACR458776:ACZ458776 AMN458776:AMV458776 AWJ458776:AWR458776 BGF458776:BGN458776 BQB458776:BQJ458776 BZX458776:CAF458776 CJT458776:CKB458776 CTP458776:CTX458776 DDL458776:DDT458776 DNH458776:DNP458776 DXD458776:DXL458776 EGZ458776:EHH458776 EQV458776:ERD458776 FAR458776:FAZ458776 FKN458776:FKV458776 FUJ458776:FUR458776 GEF458776:GEN458776 GOB458776:GOJ458776 GXX458776:GYF458776 HHT458776:HIB458776 HRP458776:HRX458776 IBL458776:IBT458776 ILH458776:ILP458776 IVD458776:IVL458776 JEZ458776:JFH458776 JOV458776:JPD458776 JYR458776:JYZ458776 KIN458776:KIV458776 KSJ458776:KSR458776 LCF458776:LCN458776 LMB458776:LMJ458776 LVX458776:LWF458776 MFT458776:MGB458776 MPP458776:MPX458776 MZL458776:MZT458776 NJH458776:NJP458776 NTD458776:NTL458776 OCZ458776:ODH458776 OMV458776:OND458776 OWR458776:OWZ458776 PGN458776:PGV458776 PQJ458776:PQR458776 QAF458776:QAN458776 QKB458776:QKJ458776 QTX458776:QUF458776 RDT458776:REB458776 RNP458776:RNX458776 RXL458776:RXT458776 SHH458776:SHP458776 SRD458776:SRL458776 TAZ458776:TBH458776 TKV458776:TLD458776 TUR458776:TUZ458776 UEN458776:UEV458776 UOJ458776:UOR458776 UYF458776:UYN458776 VIB458776:VIJ458776 VRX458776:VSF458776 WBT458776:WCB458776 WLP458776:WLX458776 WVL458776:WVT458776 D524312:L524312 IZ524312:JH524312 SV524312:TD524312 ACR524312:ACZ524312 AMN524312:AMV524312 AWJ524312:AWR524312 BGF524312:BGN524312 BQB524312:BQJ524312 BZX524312:CAF524312 CJT524312:CKB524312 CTP524312:CTX524312 DDL524312:DDT524312 DNH524312:DNP524312 DXD524312:DXL524312 EGZ524312:EHH524312 EQV524312:ERD524312 FAR524312:FAZ524312 FKN524312:FKV524312 FUJ524312:FUR524312 GEF524312:GEN524312 GOB524312:GOJ524312 GXX524312:GYF524312 HHT524312:HIB524312 HRP524312:HRX524312 IBL524312:IBT524312 ILH524312:ILP524312 IVD524312:IVL524312 JEZ524312:JFH524312 JOV524312:JPD524312 JYR524312:JYZ524312 KIN524312:KIV524312 KSJ524312:KSR524312 LCF524312:LCN524312 LMB524312:LMJ524312 LVX524312:LWF524312 MFT524312:MGB524312 MPP524312:MPX524312 MZL524312:MZT524312 NJH524312:NJP524312 NTD524312:NTL524312 OCZ524312:ODH524312 OMV524312:OND524312 OWR524312:OWZ524312 PGN524312:PGV524312 PQJ524312:PQR524312 QAF524312:QAN524312 QKB524312:QKJ524312 QTX524312:QUF524312 RDT524312:REB524312 RNP524312:RNX524312 RXL524312:RXT524312 SHH524312:SHP524312 SRD524312:SRL524312 TAZ524312:TBH524312 TKV524312:TLD524312 TUR524312:TUZ524312 UEN524312:UEV524312 UOJ524312:UOR524312 UYF524312:UYN524312 VIB524312:VIJ524312 VRX524312:VSF524312 WBT524312:WCB524312 WLP524312:WLX524312 WVL524312:WVT524312 D589848:L589848 IZ589848:JH589848 SV589848:TD589848 ACR589848:ACZ589848 AMN589848:AMV589848 AWJ589848:AWR589848 BGF589848:BGN589848 BQB589848:BQJ589848 BZX589848:CAF589848 CJT589848:CKB589848 CTP589848:CTX589848 DDL589848:DDT589848 DNH589848:DNP589848 DXD589848:DXL589848 EGZ589848:EHH589848 EQV589848:ERD589848 FAR589848:FAZ589848 FKN589848:FKV589848 FUJ589848:FUR589848 GEF589848:GEN589848 GOB589848:GOJ589848 GXX589848:GYF589848 HHT589848:HIB589848 HRP589848:HRX589848 IBL589848:IBT589848 ILH589848:ILP589848 IVD589848:IVL589848 JEZ589848:JFH589848 JOV589848:JPD589848 JYR589848:JYZ589848 KIN589848:KIV589848 KSJ589848:KSR589848 LCF589848:LCN589848 LMB589848:LMJ589848 LVX589848:LWF589848 MFT589848:MGB589848 MPP589848:MPX589848 MZL589848:MZT589848 NJH589848:NJP589848 NTD589848:NTL589848 OCZ589848:ODH589848 OMV589848:OND589848 OWR589848:OWZ589848 PGN589848:PGV589848 PQJ589848:PQR589848 QAF589848:QAN589848 QKB589848:QKJ589848 QTX589848:QUF589848 RDT589848:REB589848 RNP589848:RNX589848 RXL589848:RXT589848 SHH589848:SHP589848 SRD589848:SRL589848 TAZ589848:TBH589848 TKV589848:TLD589848 TUR589848:TUZ589848 UEN589848:UEV589848 UOJ589848:UOR589848 UYF589848:UYN589848 VIB589848:VIJ589848 VRX589848:VSF589848 WBT589848:WCB589848 WLP589848:WLX589848 WVL589848:WVT589848 D655384:L655384 IZ655384:JH655384 SV655384:TD655384 ACR655384:ACZ655384 AMN655384:AMV655384 AWJ655384:AWR655384 BGF655384:BGN655384 BQB655384:BQJ655384 BZX655384:CAF655384 CJT655384:CKB655384 CTP655384:CTX655384 DDL655384:DDT655384 DNH655384:DNP655384 DXD655384:DXL655384 EGZ655384:EHH655384 EQV655384:ERD655384 FAR655384:FAZ655384 FKN655384:FKV655384 FUJ655384:FUR655384 GEF655384:GEN655384 GOB655384:GOJ655384 GXX655384:GYF655384 HHT655384:HIB655384 HRP655384:HRX655384 IBL655384:IBT655384 ILH655384:ILP655384 IVD655384:IVL655384 JEZ655384:JFH655384 JOV655384:JPD655384 JYR655384:JYZ655384 KIN655384:KIV655384 KSJ655384:KSR655384 LCF655384:LCN655384 LMB655384:LMJ655384 LVX655384:LWF655384 MFT655384:MGB655384 MPP655384:MPX655384 MZL655384:MZT655384 NJH655384:NJP655384 NTD655384:NTL655384 OCZ655384:ODH655384 OMV655384:OND655384 OWR655384:OWZ655384 PGN655384:PGV655384 PQJ655384:PQR655384 QAF655384:QAN655384 QKB655384:QKJ655384 QTX655384:QUF655384 RDT655384:REB655384 RNP655384:RNX655384 RXL655384:RXT655384 SHH655384:SHP655384 SRD655384:SRL655384 TAZ655384:TBH655384 TKV655384:TLD655384 TUR655384:TUZ655384 UEN655384:UEV655384 UOJ655384:UOR655384 UYF655384:UYN655384 VIB655384:VIJ655384 VRX655384:VSF655384 WBT655384:WCB655384 WLP655384:WLX655384 WVL655384:WVT655384 D720920:L720920 IZ720920:JH720920 SV720920:TD720920 ACR720920:ACZ720920 AMN720920:AMV720920 AWJ720920:AWR720920 BGF720920:BGN720920 BQB720920:BQJ720920 BZX720920:CAF720920 CJT720920:CKB720920 CTP720920:CTX720920 DDL720920:DDT720920 DNH720920:DNP720920 DXD720920:DXL720920 EGZ720920:EHH720920 EQV720920:ERD720920 FAR720920:FAZ720920 FKN720920:FKV720920 FUJ720920:FUR720920 GEF720920:GEN720920 GOB720920:GOJ720920 GXX720920:GYF720920 HHT720920:HIB720920 HRP720920:HRX720920 IBL720920:IBT720920 ILH720920:ILP720920 IVD720920:IVL720920 JEZ720920:JFH720920 JOV720920:JPD720920 JYR720920:JYZ720920 KIN720920:KIV720920 KSJ720920:KSR720920 LCF720920:LCN720920 LMB720920:LMJ720920 LVX720920:LWF720920 MFT720920:MGB720920 MPP720920:MPX720920 MZL720920:MZT720920 NJH720920:NJP720920 NTD720920:NTL720920 OCZ720920:ODH720920 OMV720920:OND720920 OWR720920:OWZ720920 PGN720920:PGV720920 PQJ720920:PQR720920 QAF720920:QAN720920 QKB720920:QKJ720920 QTX720920:QUF720920 RDT720920:REB720920 RNP720920:RNX720920 RXL720920:RXT720920 SHH720920:SHP720920 SRD720920:SRL720920 TAZ720920:TBH720920 TKV720920:TLD720920 TUR720920:TUZ720920 UEN720920:UEV720920 UOJ720920:UOR720920 UYF720920:UYN720920 VIB720920:VIJ720920 VRX720920:VSF720920 WBT720920:WCB720920 WLP720920:WLX720920 WVL720920:WVT720920 D786456:L786456 IZ786456:JH786456 SV786456:TD786456 ACR786456:ACZ786456 AMN786456:AMV786456 AWJ786456:AWR786456 BGF786456:BGN786456 BQB786456:BQJ786456 BZX786456:CAF786456 CJT786456:CKB786456 CTP786456:CTX786456 DDL786456:DDT786456 DNH786456:DNP786456 DXD786456:DXL786456 EGZ786456:EHH786456 EQV786456:ERD786456 FAR786456:FAZ786456 FKN786456:FKV786456 FUJ786456:FUR786456 GEF786456:GEN786456 GOB786456:GOJ786456 GXX786456:GYF786456 HHT786456:HIB786456 HRP786456:HRX786456 IBL786456:IBT786456 ILH786456:ILP786456 IVD786456:IVL786456 JEZ786456:JFH786456 JOV786456:JPD786456 JYR786456:JYZ786456 KIN786456:KIV786456 KSJ786456:KSR786456 LCF786456:LCN786456 LMB786456:LMJ786456 LVX786456:LWF786456 MFT786456:MGB786456 MPP786456:MPX786456 MZL786456:MZT786456 NJH786456:NJP786456 NTD786456:NTL786456 OCZ786456:ODH786456 OMV786456:OND786456 OWR786456:OWZ786456 PGN786456:PGV786456 PQJ786456:PQR786456 QAF786456:QAN786456 QKB786456:QKJ786456 QTX786456:QUF786456 RDT786456:REB786456 RNP786456:RNX786456 RXL786456:RXT786456 SHH786456:SHP786456 SRD786456:SRL786456 TAZ786456:TBH786456 TKV786456:TLD786456 TUR786456:TUZ786456 UEN786456:UEV786456 UOJ786456:UOR786456 UYF786456:UYN786456 VIB786456:VIJ786456 VRX786456:VSF786456 WBT786456:WCB786456 WLP786456:WLX786456 WVL786456:WVT786456 D851992:L851992 IZ851992:JH851992 SV851992:TD851992 ACR851992:ACZ851992 AMN851992:AMV851992 AWJ851992:AWR851992 BGF851992:BGN851992 BQB851992:BQJ851992 BZX851992:CAF851992 CJT851992:CKB851992 CTP851992:CTX851992 DDL851992:DDT851992 DNH851992:DNP851992 DXD851992:DXL851992 EGZ851992:EHH851992 EQV851992:ERD851992 FAR851992:FAZ851992 FKN851992:FKV851992 FUJ851992:FUR851992 GEF851992:GEN851992 GOB851992:GOJ851992 GXX851992:GYF851992 HHT851992:HIB851992 HRP851992:HRX851992 IBL851992:IBT851992 ILH851992:ILP851992 IVD851992:IVL851992 JEZ851992:JFH851992 JOV851992:JPD851992 JYR851992:JYZ851992 KIN851992:KIV851992 KSJ851992:KSR851992 LCF851992:LCN851992 LMB851992:LMJ851992 LVX851992:LWF851992 MFT851992:MGB851992 MPP851992:MPX851992 MZL851992:MZT851992 NJH851992:NJP851992 NTD851992:NTL851992 OCZ851992:ODH851992 OMV851992:OND851992 OWR851992:OWZ851992 PGN851992:PGV851992 PQJ851992:PQR851992 QAF851992:QAN851992 QKB851992:QKJ851992 QTX851992:QUF851992 RDT851992:REB851992 RNP851992:RNX851992 RXL851992:RXT851992 SHH851992:SHP851992 SRD851992:SRL851992 TAZ851992:TBH851992 TKV851992:TLD851992 TUR851992:TUZ851992 UEN851992:UEV851992 UOJ851992:UOR851992 UYF851992:UYN851992 VIB851992:VIJ851992 VRX851992:VSF851992 WBT851992:WCB851992 WLP851992:WLX851992 WVL851992:WVT851992 D917528:L917528 IZ917528:JH917528 SV917528:TD917528 ACR917528:ACZ917528 AMN917528:AMV917528 AWJ917528:AWR917528 BGF917528:BGN917528 BQB917528:BQJ917528 BZX917528:CAF917528 CJT917528:CKB917528 CTP917528:CTX917528 DDL917528:DDT917528 DNH917528:DNP917528 DXD917528:DXL917528 EGZ917528:EHH917528 EQV917528:ERD917528 FAR917528:FAZ917528 FKN917528:FKV917528 FUJ917528:FUR917528 GEF917528:GEN917528 GOB917528:GOJ917528 GXX917528:GYF917528 HHT917528:HIB917528 HRP917528:HRX917528 IBL917528:IBT917528 ILH917528:ILP917528 IVD917528:IVL917528 JEZ917528:JFH917528 JOV917528:JPD917528 JYR917528:JYZ917528 KIN917528:KIV917528 KSJ917528:KSR917528 LCF917528:LCN917528 LMB917528:LMJ917528 LVX917528:LWF917528 MFT917528:MGB917528 MPP917528:MPX917528 MZL917528:MZT917528 NJH917528:NJP917528 NTD917528:NTL917528 OCZ917528:ODH917528 OMV917528:OND917528 OWR917528:OWZ917528 PGN917528:PGV917528 PQJ917528:PQR917528 QAF917528:QAN917528 QKB917528:QKJ917528 QTX917528:QUF917528 RDT917528:REB917528 RNP917528:RNX917528 RXL917528:RXT917528 SHH917528:SHP917528 SRD917528:SRL917528 TAZ917528:TBH917528 TKV917528:TLD917528 TUR917528:TUZ917528 UEN917528:UEV917528 UOJ917528:UOR917528 UYF917528:UYN917528 VIB917528:VIJ917528 VRX917528:VSF917528 WBT917528:WCB917528 WLP917528:WLX917528 WVL917528:WVT917528 D983064:L983064 IZ983064:JH983064 SV983064:TD983064 ACR983064:ACZ983064 AMN983064:AMV983064 AWJ983064:AWR983064 BGF983064:BGN983064 BQB983064:BQJ983064 BZX983064:CAF983064 CJT983064:CKB983064 CTP983064:CTX983064 DDL983064:DDT983064 DNH983064:DNP983064 DXD983064:DXL983064 EGZ983064:EHH983064 EQV983064:ERD983064 FAR983064:FAZ983064 FKN983064:FKV983064 FUJ983064:FUR983064 GEF983064:GEN983064 GOB983064:GOJ983064 GXX983064:GYF983064 HHT983064:HIB983064 HRP983064:HRX983064 IBL983064:IBT983064 ILH983064:ILP983064 IVD983064:IVL983064 JEZ983064:JFH983064 JOV983064:JPD983064 JYR983064:JYZ983064 KIN983064:KIV983064 KSJ983064:KSR983064 LCF983064:LCN983064 LMB983064:LMJ983064 LVX983064:LWF983064 MFT983064:MGB983064 MPP983064:MPX983064 MZL983064:MZT983064 NJH983064:NJP983064 NTD983064:NTL983064 OCZ983064:ODH983064 OMV983064:OND983064 OWR983064:OWZ983064 PGN983064:PGV983064 PQJ983064:PQR983064 QAF983064:QAN983064 QKB983064:QKJ983064 QTX983064:QUF983064 RDT983064:REB983064 RNP983064:RNX983064 RXL983064:RXT983064 SHH983064:SHP983064 SRD983064:SRL983064 TAZ983064:TBH983064 TKV983064:TLD983064 TUR983064:TUZ983064 UEN983064:UEV983064 UOJ983064:UOR983064 UYF983064:UYN983064 VIB983064:VIJ983064 VRX983064:VSF983064 WBT983064:WCB983064 WLP983064:WLX983064 WVL983064:WVT983064">
      <formula1>$A$160:$A$163</formula1>
    </dataValidation>
  </dataValidations>
  <pageMargins left="0.23622047244094491" right="0.23622047244094491" top="0.74803149606299213" bottom="0.74803149606299213" header="0.31496062992125984" footer="0.31496062992125984"/>
  <pageSetup paperSize="9" scale="71" fitToHeight="0" pageOrder="overThenDown" orientation="portrait" cellComments="asDisplayed" r:id="rId1"/>
  <headerFooter>
    <oddHeader>&amp;CZałącznik 1</oddHeader>
  </headerFooter>
  <rowBreaks count="2" manualBreakCount="2">
    <brk id="29" max="11" man="1"/>
    <brk id="38"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pageSetUpPr fitToPage="1"/>
  </sheetPr>
  <dimension ref="A1:L6"/>
  <sheetViews>
    <sheetView view="pageBreakPreview" zoomScaleNormal="100" zoomScaleSheetLayoutView="100" workbookViewId="0">
      <pane ySplit="3" topLeftCell="A4" activePane="bottomLeft" state="frozen"/>
      <selection activeCell="B51" sqref="B51"/>
      <selection pane="bottomLeft" activeCell="C4" sqref="C4:D4"/>
    </sheetView>
  </sheetViews>
  <sheetFormatPr defaultColWidth="9.140625" defaultRowHeight="15" x14ac:dyDescent="0.25"/>
  <cols>
    <col min="1" max="1" width="13.85546875" style="16" customWidth="1"/>
    <col min="2" max="2" width="12.28515625" style="16" bestFit="1" customWidth="1"/>
    <col min="3" max="4" width="9.140625" style="16"/>
    <col min="5" max="6" width="17" style="16" bestFit="1" customWidth="1"/>
    <col min="7" max="7" width="14.85546875" style="16" bestFit="1" customWidth="1"/>
    <col min="8" max="8" width="15.85546875" style="16" bestFit="1" customWidth="1"/>
    <col min="9" max="9" width="16" style="16" customWidth="1"/>
    <col min="10" max="11" width="12.85546875" style="16" bestFit="1" customWidth="1"/>
    <col min="12" max="12" width="11.5703125" style="16" bestFit="1" customWidth="1"/>
    <col min="13" max="16384" width="9.140625" style="16"/>
  </cols>
  <sheetData>
    <row r="1" spans="1:12" ht="31.5" customHeight="1" x14ac:dyDescent="0.25">
      <c r="A1" s="380" t="s">
        <v>19</v>
      </c>
      <c r="B1" s="381"/>
      <c r="C1" s="381"/>
      <c r="D1" s="381"/>
      <c r="E1" s="381"/>
      <c r="F1" s="381"/>
      <c r="G1" s="381"/>
      <c r="H1" s="382"/>
      <c r="I1" s="383"/>
    </row>
    <row r="2" spans="1:12" ht="36" customHeight="1" x14ac:dyDescent="0.25">
      <c r="A2" s="384" t="s">
        <v>3</v>
      </c>
      <c r="B2" s="386" t="s">
        <v>1</v>
      </c>
      <c r="C2" s="388" t="s">
        <v>6</v>
      </c>
      <c r="D2" s="389"/>
      <c r="E2" s="392" t="s">
        <v>20</v>
      </c>
      <c r="F2" s="392"/>
      <c r="G2" s="392" t="s">
        <v>9</v>
      </c>
      <c r="H2" s="392"/>
      <c r="I2" s="393" t="s">
        <v>21</v>
      </c>
      <c r="J2" s="32"/>
      <c r="K2" s="32"/>
      <c r="L2" s="32"/>
    </row>
    <row r="3" spans="1:12" ht="103.5" customHeight="1" x14ac:dyDescent="0.25">
      <c r="A3" s="385"/>
      <c r="B3" s="387"/>
      <c r="C3" s="390"/>
      <c r="D3" s="391"/>
      <c r="E3" s="20" t="s">
        <v>7</v>
      </c>
      <c r="F3" s="20" t="s">
        <v>22</v>
      </c>
      <c r="G3" s="386"/>
      <c r="H3" s="386"/>
      <c r="I3" s="394"/>
      <c r="J3" s="31"/>
      <c r="K3" s="31"/>
    </row>
    <row r="4" spans="1:12" ht="330" customHeight="1" x14ac:dyDescent="0.25">
      <c r="A4" s="21" t="s">
        <v>23</v>
      </c>
      <c r="B4" s="21" t="s">
        <v>24</v>
      </c>
      <c r="C4" s="378" t="s">
        <v>1349</v>
      </c>
      <c r="D4" s="378"/>
      <c r="E4" s="22">
        <f>59201859.85-18539640</f>
        <v>40662219.850000001</v>
      </c>
      <c r="F4" s="22">
        <f>10798140.15-3531360</f>
        <v>7266780.1500000004</v>
      </c>
      <c r="G4" s="379" t="s">
        <v>25</v>
      </c>
      <c r="H4" s="379"/>
      <c r="I4" s="23" t="s">
        <v>26</v>
      </c>
      <c r="J4" s="31"/>
      <c r="K4" s="31"/>
    </row>
    <row r="5" spans="1:12" x14ac:dyDescent="0.25">
      <c r="E5" s="34"/>
      <c r="F5" s="32"/>
    </row>
    <row r="6" spans="1:12" x14ac:dyDescent="0.25">
      <c r="G6" s="33"/>
      <c r="H6" s="33"/>
    </row>
  </sheetData>
  <mergeCells count="9">
    <mergeCell ref="C4:D4"/>
    <mergeCell ref="G4:H4"/>
    <mergeCell ref="A1:I1"/>
    <mergeCell ref="A2:A3"/>
    <mergeCell ref="B2:B3"/>
    <mergeCell ref="C2:D3"/>
    <mergeCell ref="E2:F2"/>
    <mergeCell ref="G2:H3"/>
    <mergeCell ref="I2:I3"/>
  </mergeCells>
  <dataValidations count="1">
    <dataValidation type="list" allowBlank="1" showInputMessage="1" showErrorMessage="1" prompt="wybierz narzędzie PP" sqref="B4">
      <formula1>skroty_PP</formula1>
    </dataValidation>
  </dataValidations>
  <pageMargins left="0.7" right="0.7" top="0.75" bottom="0.75" header="0.3" footer="0.3"/>
  <pageSetup paperSize="9" scale="6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O328"/>
  <sheetViews>
    <sheetView view="pageBreakPreview" zoomScale="85" zoomScaleNormal="100" zoomScaleSheetLayoutView="85" workbookViewId="0">
      <selection activeCell="R5" sqref="R5"/>
    </sheetView>
  </sheetViews>
  <sheetFormatPr defaultColWidth="9.140625" defaultRowHeight="15" x14ac:dyDescent="0.25"/>
  <cols>
    <col min="1" max="1" width="5" style="16" customWidth="1"/>
    <col min="2" max="2" width="16.140625" style="16" customWidth="1"/>
    <col min="3" max="3" width="17" style="16" customWidth="1"/>
    <col min="4" max="4" width="17.85546875" style="16" customWidth="1"/>
    <col min="5" max="5" width="12.5703125" style="16" customWidth="1"/>
    <col min="6" max="6" width="9.140625" style="16"/>
    <col min="7" max="7" width="10.42578125" style="16" customWidth="1"/>
    <col min="8" max="8" width="9.140625" style="16"/>
    <col min="9" max="9" width="11.85546875" style="16" customWidth="1"/>
    <col min="10" max="10" width="11" style="16" customWidth="1"/>
    <col min="11" max="11" width="32.5703125" style="16" customWidth="1"/>
    <col min="12" max="12" width="11.7109375" style="16" customWidth="1"/>
    <col min="13" max="13" width="14" style="16" customWidth="1"/>
    <col min="14" max="14" width="13.140625" style="16" customWidth="1"/>
    <col min="15" max="16384" width="9.140625" style="16"/>
  </cols>
  <sheetData>
    <row r="1" spans="1:15" ht="39.75" customHeight="1" x14ac:dyDescent="0.25">
      <c r="A1" s="397" t="s">
        <v>27</v>
      </c>
      <c r="B1" s="397"/>
      <c r="C1" s="397"/>
      <c r="D1" s="397"/>
      <c r="E1" s="397"/>
      <c r="F1" s="397"/>
      <c r="G1" s="397"/>
      <c r="H1" s="397"/>
      <c r="I1" s="397"/>
      <c r="J1" s="397"/>
      <c r="K1" s="397"/>
      <c r="L1" s="397"/>
      <c r="M1" s="397"/>
      <c r="N1" s="397"/>
    </row>
    <row r="2" spans="1:15" ht="75" customHeight="1" x14ac:dyDescent="0.25">
      <c r="A2" s="398" t="s">
        <v>13</v>
      </c>
      <c r="B2" s="398" t="s">
        <v>28</v>
      </c>
      <c r="C2" s="398" t="s">
        <v>29</v>
      </c>
      <c r="D2" s="398" t="s">
        <v>30</v>
      </c>
      <c r="E2" s="399" t="s">
        <v>31</v>
      </c>
      <c r="F2" s="400"/>
      <c r="G2" s="400"/>
      <c r="H2" s="401"/>
      <c r="I2" s="395" t="s">
        <v>32</v>
      </c>
      <c r="J2" s="395" t="s">
        <v>33</v>
      </c>
      <c r="K2" s="395" t="s">
        <v>34</v>
      </c>
      <c r="L2" s="395" t="s">
        <v>35</v>
      </c>
      <c r="M2" s="395" t="s">
        <v>36</v>
      </c>
      <c r="N2" s="395" t="s">
        <v>37</v>
      </c>
    </row>
    <row r="3" spans="1:15" ht="30" x14ac:dyDescent="0.25">
      <c r="A3" s="398"/>
      <c r="B3" s="398"/>
      <c r="C3" s="398"/>
      <c r="D3" s="398"/>
      <c r="E3" s="24" t="s">
        <v>38</v>
      </c>
      <c r="F3" s="24" t="s">
        <v>39</v>
      </c>
      <c r="G3" s="25" t="s">
        <v>40</v>
      </c>
      <c r="H3" s="24" t="s">
        <v>41</v>
      </c>
      <c r="I3" s="396"/>
      <c r="J3" s="396"/>
      <c r="K3" s="396"/>
      <c r="L3" s="396"/>
      <c r="M3" s="396"/>
      <c r="N3" s="396"/>
    </row>
    <row r="4" spans="1:15" s="27" customFormat="1" ht="112.5" x14ac:dyDescent="0.25">
      <c r="A4" s="26">
        <v>1</v>
      </c>
      <c r="B4" s="54" t="s">
        <v>42</v>
      </c>
      <c r="C4" s="54" t="s">
        <v>43</v>
      </c>
      <c r="D4" s="54" t="s">
        <v>1350</v>
      </c>
      <c r="E4" s="58" t="s">
        <v>1351</v>
      </c>
      <c r="F4" s="54" t="s">
        <v>44</v>
      </c>
      <c r="G4" s="54" t="s">
        <v>45</v>
      </c>
      <c r="H4" s="55" t="s">
        <v>46</v>
      </c>
      <c r="I4" s="56">
        <v>42261</v>
      </c>
      <c r="J4" s="56">
        <v>43069</v>
      </c>
      <c r="K4" s="54" t="s">
        <v>47</v>
      </c>
      <c r="L4" s="57">
        <v>2209763.02</v>
      </c>
      <c r="M4" s="57">
        <v>2209763.02</v>
      </c>
      <c r="N4" s="57">
        <v>1878298.56</v>
      </c>
      <c r="O4" s="125"/>
    </row>
    <row r="5" spans="1:15" s="27" customFormat="1" ht="56.25" customHeight="1" x14ac:dyDescent="0.25">
      <c r="A5" s="26">
        <v>2</v>
      </c>
      <c r="B5" s="54" t="s">
        <v>48</v>
      </c>
      <c r="C5" s="54" t="s">
        <v>49</v>
      </c>
      <c r="D5" s="54" t="s">
        <v>1352</v>
      </c>
      <c r="E5" s="58" t="s">
        <v>1353</v>
      </c>
      <c r="F5" s="54" t="s">
        <v>51</v>
      </c>
      <c r="G5" s="54" t="s">
        <v>52</v>
      </c>
      <c r="H5" s="55" t="s">
        <v>53</v>
      </c>
      <c r="I5" s="56">
        <v>42418</v>
      </c>
      <c r="J5" s="56">
        <v>43373</v>
      </c>
      <c r="K5" s="54" t="s">
        <v>54</v>
      </c>
      <c r="L5" s="57">
        <v>3868144.56</v>
      </c>
      <c r="M5" s="57">
        <v>3868144.56</v>
      </c>
      <c r="N5" s="57">
        <v>3287922.87</v>
      </c>
      <c r="O5" s="125"/>
    </row>
    <row r="6" spans="1:15" s="27" customFormat="1" ht="78.75" x14ac:dyDescent="0.25">
      <c r="A6" s="26">
        <v>3</v>
      </c>
      <c r="B6" s="54" t="s">
        <v>55</v>
      </c>
      <c r="C6" s="54" t="s">
        <v>1354</v>
      </c>
      <c r="D6" s="54" t="s">
        <v>1355</v>
      </c>
      <c r="E6" s="58" t="s">
        <v>1353</v>
      </c>
      <c r="F6" s="54" t="s">
        <v>57</v>
      </c>
      <c r="G6" s="54" t="s">
        <v>58</v>
      </c>
      <c r="H6" s="55" t="s">
        <v>59</v>
      </c>
      <c r="I6" s="56">
        <v>42410</v>
      </c>
      <c r="J6" s="56">
        <v>43404</v>
      </c>
      <c r="K6" s="54" t="s">
        <v>60</v>
      </c>
      <c r="L6" s="57">
        <v>4435555.99</v>
      </c>
      <c r="M6" s="57">
        <v>4000000</v>
      </c>
      <c r="N6" s="57">
        <v>3400000</v>
      </c>
      <c r="O6" s="125"/>
    </row>
    <row r="7" spans="1:15" s="27" customFormat="1" ht="90" x14ac:dyDescent="0.25">
      <c r="A7" s="26">
        <v>4</v>
      </c>
      <c r="B7" s="54" t="s">
        <v>61</v>
      </c>
      <c r="C7" s="54" t="s">
        <v>62</v>
      </c>
      <c r="D7" s="54" t="s">
        <v>1356</v>
      </c>
      <c r="E7" s="58" t="s">
        <v>1351</v>
      </c>
      <c r="F7" s="54" t="s">
        <v>695</v>
      </c>
      <c r="G7" s="54" t="s">
        <v>64</v>
      </c>
      <c r="H7" s="55" t="s">
        <v>65</v>
      </c>
      <c r="I7" s="56">
        <v>41640</v>
      </c>
      <c r="J7" s="56">
        <v>43100</v>
      </c>
      <c r="K7" s="54" t="s">
        <v>66</v>
      </c>
      <c r="L7" s="57">
        <v>5289442.49</v>
      </c>
      <c r="M7" s="57">
        <v>4949567.96</v>
      </c>
      <c r="N7" s="57">
        <v>4207132.76</v>
      </c>
      <c r="O7" s="125"/>
    </row>
    <row r="8" spans="1:15" s="27" customFormat="1" ht="67.5" customHeight="1" x14ac:dyDescent="0.25">
      <c r="A8" s="26">
        <v>5</v>
      </c>
      <c r="B8" s="54" t="s">
        <v>1357</v>
      </c>
      <c r="C8" s="54" t="s">
        <v>1358</v>
      </c>
      <c r="D8" s="54" t="s">
        <v>1359</v>
      </c>
      <c r="E8" s="58" t="s">
        <v>1360</v>
      </c>
      <c r="F8" s="54" t="s">
        <v>1361</v>
      </c>
      <c r="G8" s="54" t="s">
        <v>1362</v>
      </c>
      <c r="H8" s="55" t="s">
        <v>1731</v>
      </c>
      <c r="I8" s="56">
        <v>42346</v>
      </c>
      <c r="J8" s="56">
        <v>43131</v>
      </c>
      <c r="K8" s="54" t="s">
        <v>1363</v>
      </c>
      <c r="L8" s="57">
        <v>6602167</v>
      </c>
      <c r="M8" s="57">
        <v>5903567</v>
      </c>
      <c r="N8" s="57">
        <v>5018031.95</v>
      </c>
      <c r="O8" s="125"/>
    </row>
    <row r="9" spans="1:15" s="27" customFormat="1" ht="56.25" customHeight="1" x14ac:dyDescent="0.25">
      <c r="A9" s="26">
        <v>6</v>
      </c>
      <c r="B9" s="54" t="s">
        <v>67</v>
      </c>
      <c r="C9" s="54" t="s">
        <v>68</v>
      </c>
      <c r="D9" s="54" t="s">
        <v>1364</v>
      </c>
      <c r="E9" s="58" t="s">
        <v>1365</v>
      </c>
      <c r="F9" s="54" t="s">
        <v>71</v>
      </c>
      <c r="G9" s="54" t="s">
        <v>72</v>
      </c>
      <c r="H9" s="55" t="s">
        <v>73</v>
      </c>
      <c r="I9" s="56">
        <v>42342</v>
      </c>
      <c r="J9" s="56">
        <v>43343</v>
      </c>
      <c r="K9" s="54" t="s">
        <v>74</v>
      </c>
      <c r="L9" s="57">
        <v>7954218.0300000003</v>
      </c>
      <c r="M9" s="57">
        <v>4000000</v>
      </c>
      <c r="N9" s="57">
        <v>3400000</v>
      </c>
      <c r="O9" s="125"/>
    </row>
    <row r="10" spans="1:15" s="27" customFormat="1" ht="191.25" x14ac:dyDescent="0.25">
      <c r="A10" s="26">
        <v>7</v>
      </c>
      <c r="B10" s="54" t="s">
        <v>75</v>
      </c>
      <c r="C10" s="54" t="s">
        <v>1366</v>
      </c>
      <c r="D10" s="54" t="s">
        <v>1367</v>
      </c>
      <c r="E10" s="58" t="s">
        <v>1368</v>
      </c>
      <c r="F10" s="54" t="s">
        <v>78</v>
      </c>
      <c r="G10" s="54" t="s">
        <v>79</v>
      </c>
      <c r="H10" s="55" t="s">
        <v>80</v>
      </c>
      <c r="I10" s="56">
        <v>42401</v>
      </c>
      <c r="J10" s="56">
        <v>42735</v>
      </c>
      <c r="K10" s="54" t="s">
        <v>81</v>
      </c>
      <c r="L10" s="57">
        <v>695698</v>
      </c>
      <c r="M10" s="57">
        <v>695698</v>
      </c>
      <c r="N10" s="57">
        <v>556558.4</v>
      </c>
      <c r="O10" s="125"/>
    </row>
    <row r="11" spans="1:15" s="27" customFormat="1" ht="75" x14ac:dyDescent="0.25">
      <c r="A11" s="26">
        <v>8</v>
      </c>
      <c r="B11" s="54" t="s">
        <v>82</v>
      </c>
      <c r="C11" s="54" t="s">
        <v>83</v>
      </c>
      <c r="D11" s="54" t="s">
        <v>1369</v>
      </c>
      <c r="E11" s="58" t="s">
        <v>1365</v>
      </c>
      <c r="F11" s="54" t="s">
        <v>84</v>
      </c>
      <c r="G11" s="54" t="s">
        <v>85</v>
      </c>
      <c r="H11" s="55" t="s">
        <v>86</v>
      </c>
      <c r="I11" s="56">
        <v>42384</v>
      </c>
      <c r="J11" s="56">
        <v>42916</v>
      </c>
      <c r="K11" s="54" t="s">
        <v>87</v>
      </c>
      <c r="L11" s="57">
        <v>7559755.7400000002</v>
      </c>
      <c r="M11" s="57">
        <v>5576859.5300000003</v>
      </c>
      <c r="N11" s="57">
        <v>4740330.5999999996</v>
      </c>
      <c r="O11" s="125"/>
    </row>
    <row r="12" spans="1:15" s="27" customFormat="1" ht="135" x14ac:dyDescent="0.25">
      <c r="A12" s="26">
        <v>9</v>
      </c>
      <c r="B12" s="54" t="s">
        <v>88</v>
      </c>
      <c r="C12" s="54" t="s">
        <v>89</v>
      </c>
      <c r="D12" s="54" t="s">
        <v>1370</v>
      </c>
      <c r="E12" s="58" t="s">
        <v>1371</v>
      </c>
      <c r="F12" s="54" t="s">
        <v>91</v>
      </c>
      <c r="G12" s="54" t="s">
        <v>92</v>
      </c>
      <c r="H12" s="55" t="s">
        <v>93</v>
      </c>
      <c r="I12" s="56">
        <v>42370</v>
      </c>
      <c r="J12" s="56">
        <v>42916</v>
      </c>
      <c r="K12" s="54" t="s">
        <v>94</v>
      </c>
      <c r="L12" s="57">
        <v>3610218.46</v>
      </c>
      <c r="M12" s="57">
        <v>3444393.46</v>
      </c>
      <c r="N12" s="57">
        <v>2927734.44</v>
      </c>
      <c r="O12" s="125"/>
    </row>
    <row r="13" spans="1:15" s="27" customFormat="1" ht="112.5" customHeight="1" x14ac:dyDescent="0.25">
      <c r="A13" s="26">
        <v>10</v>
      </c>
      <c r="B13" s="54" t="s">
        <v>1372</v>
      </c>
      <c r="C13" s="54" t="s">
        <v>1373</v>
      </c>
      <c r="D13" s="54" t="s">
        <v>1374</v>
      </c>
      <c r="E13" s="58" t="s">
        <v>1371</v>
      </c>
      <c r="F13" s="54" t="s">
        <v>969</v>
      </c>
      <c r="G13" s="54" t="s">
        <v>970</v>
      </c>
      <c r="H13" s="55" t="s">
        <v>1375</v>
      </c>
      <c r="I13" s="56">
        <v>42338</v>
      </c>
      <c r="J13" s="56">
        <v>42704</v>
      </c>
      <c r="K13" s="54" t="s">
        <v>1376</v>
      </c>
      <c r="L13" s="57">
        <v>1166956.99</v>
      </c>
      <c r="M13" s="57">
        <v>678356.99</v>
      </c>
      <c r="N13" s="57">
        <v>576603.43999999994</v>
      </c>
      <c r="O13" s="125"/>
    </row>
    <row r="14" spans="1:15" s="27" customFormat="1" ht="101.25" customHeight="1" x14ac:dyDescent="0.25">
      <c r="A14" s="26">
        <v>11</v>
      </c>
      <c r="B14" s="54" t="s">
        <v>95</v>
      </c>
      <c r="C14" s="54" t="s">
        <v>1377</v>
      </c>
      <c r="D14" s="54" t="s">
        <v>1378</v>
      </c>
      <c r="E14" s="58" t="s">
        <v>1368</v>
      </c>
      <c r="F14" s="54" t="s">
        <v>96</v>
      </c>
      <c r="G14" s="54" t="s">
        <v>97</v>
      </c>
      <c r="H14" s="55" t="s">
        <v>98</v>
      </c>
      <c r="I14" s="56">
        <v>42404</v>
      </c>
      <c r="J14" s="56">
        <v>43008</v>
      </c>
      <c r="K14" s="54" t="s">
        <v>99</v>
      </c>
      <c r="L14" s="57">
        <v>3996534.46</v>
      </c>
      <c r="M14" s="57">
        <v>3996534.46</v>
      </c>
      <c r="N14" s="57">
        <v>3197227.57</v>
      </c>
      <c r="O14" s="125"/>
    </row>
    <row r="15" spans="1:15" s="27" customFormat="1" ht="101.25" customHeight="1" x14ac:dyDescent="0.25">
      <c r="A15" s="26">
        <v>12</v>
      </c>
      <c r="B15" s="54" t="s">
        <v>100</v>
      </c>
      <c r="C15" s="54" t="s">
        <v>101</v>
      </c>
      <c r="D15" s="54" t="s">
        <v>1379</v>
      </c>
      <c r="E15" s="58" t="s">
        <v>1351</v>
      </c>
      <c r="F15" s="54" t="s">
        <v>102</v>
      </c>
      <c r="G15" s="54" t="s">
        <v>103</v>
      </c>
      <c r="H15" s="55" t="s">
        <v>104</v>
      </c>
      <c r="I15" s="56">
        <v>42279</v>
      </c>
      <c r="J15" s="56">
        <v>42582</v>
      </c>
      <c r="K15" s="54" t="s">
        <v>105</v>
      </c>
      <c r="L15" s="57">
        <v>3576817.59</v>
      </c>
      <c r="M15" s="57">
        <v>3576817.59</v>
      </c>
      <c r="N15" s="57">
        <v>3040294.95</v>
      </c>
      <c r="O15" s="125"/>
    </row>
    <row r="16" spans="1:15" s="27" customFormat="1" ht="348.75" x14ac:dyDescent="0.25">
      <c r="A16" s="26">
        <v>13</v>
      </c>
      <c r="B16" s="54" t="s">
        <v>106</v>
      </c>
      <c r="C16" s="54" t="s">
        <v>107</v>
      </c>
      <c r="D16" s="54" t="s">
        <v>1380</v>
      </c>
      <c r="E16" s="58" t="s">
        <v>1381</v>
      </c>
      <c r="F16" s="54" t="s">
        <v>109</v>
      </c>
      <c r="G16" s="54" t="s">
        <v>110</v>
      </c>
      <c r="H16" s="55" t="s">
        <v>111</v>
      </c>
      <c r="I16" s="56">
        <v>42346</v>
      </c>
      <c r="J16" s="56">
        <v>42916</v>
      </c>
      <c r="K16" s="54" t="s">
        <v>112</v>
      </c>
      <c r="L16" s="57">
        <v>1658209.04</v>
      </c>
      <c r="M16" s="57">
        <v>1658209.04</v>
      </c>
      <c r="N16" s="57">
        <v>1409477.68</v>
      </c>
      <c r="O16" s="125"/>
    </row>
    <row r="17" spans="1:15" s="27" customFormat="1" ht="135" x14ac:dyDescent="0.25">
      <c r="A17" s="26">
        <v>14</v>
      </c>
      <c r="B17" s="54" t="s">
        <v>1661</v>
      </c>
      <c r="C17" s="54" t="s">
        <v>1662</v>
      </c>
      <c r="D17" s="54" t="s">
        <v>1660</v>
      </c>
      <c r="E17" s="58" t="s">
        <v>1368</v>
      </c>
      <c r="F17" s="54" t="s">
        <v>1663</v>
      </c>
      <c r="G17" s="54" t="s">
        <v>1664</v>
      </c>
      <c r="H17" s="55" t="s">
        <v>1732</v>
      </c>
      <c r="I17" s="56">
        <v>42429</v>
      </c>
      <c r="J17" s="56">
        <v>43100</v>
      </c>
      <c r="K17" s="54" t="s">
        <v>1665</v>
      </c>
      <c r="L17" s="57">
        <v>4045000</v>
      </c>
      <c r="M17" s="57">
        <v>3426199.24</v>
      </c>
      <c r="N17" s="57">
        <v>2740959.39</v>
      </c>
      <c r="O17" s="125"/>
    </row>
    <row r="18" spans="1:15" s="27" customFormat="1" ht="69" customHeight="1" x14ac:dyDescent="0.25">
      <c r="A18" s="26">
        <v>15</v>
      </c>
      <c r="B18" s="54" t="s">
        <v>1382</v>
      </c>
      <c r="C18" s="54" t="s">
        <v>1383</v>
      </c>
      <c r="D18" s="54" t="s">
        <v>1384</v>
      </c>
      <c r="E18" s="58" t="s">
        <v>1385</v>
      </c>
      <c r="F18" s="54" t="s">
        <v>1386</v>
      </c>
      <c r="G18" s="54" t="s">
        <v>1387</v>
      </c>
      <c r="H18" s="55" t="s">
        <v>1388</v>
      </c>
      <c r="I18" s="56">
        <v>42353</v>
      </c>
      <c r="J18" s="56">
        <v>43089</v>
      </c>
      <c r="K18" s="54" t="s">
        <v>1389</v>
      </c>
      <c r="L18" s="57">
        <v>6000000</v>
      </c>
      <c r="M18" s="57">
        <v>4000000</v>
      </c>
      <c r="N18" s="57">
        <v>3400000</v>
      </c>
      <c r="O18" s="125"/>
    </row>
    <row r="19" spans="1:15" s="27" customFormat="1" ht="101.25" x14ac:dyDescent="0.25">
      <c r="A19" s="26">
        <v>16</v>
      </c>
      <c r="B19" s="54" t="s">
        <v>113</v>
      </c>
      <c r="C19" s="54" t="s">
        <v>1390</v>
      </c>
      <c r="D19" s="54" t="s">
        <v>1391</v>
      </c>
      <c r="E19" s="58" t="s">
        <v>1392</v>
      </c>
      <c r="F19" s="54" t="s">
        <v>116</v>
      </c>
      <c r="G19" s="54" t="s">
        <v>117</v>
      </c>
      <c r="H19" s="55" t="s">
        <v>118</v>
      </c>
      <c r="I19" s="56">
        <v>42342</v>
      </c>
      <c r="J19" s="56">
        <v>42915</v>
      </c>
      <c r="K19" s="54" t="s">
        <v>119</v>
      </c>
      <c r="L19" s="57">
        <v>2666759.98</v>
      </c>
      <c r="M19" s="57">
        <v>2666759.98</v>
      </c>
      <c r="N19" s="57">
        <v>2266745.98</v>
      </c>
      <c r="O19" s="125"/>
    </row>
    <row r="20" spans="1:15" s="27" customFormat="1" ht="146.25" x14ac:dyDescent="0.25">
      <c r="A20" s="26">
        <v>17</v>
      </c>
      <c r="B20" s="54" t="s">
        <v>1667</v>
      </c>
      <c r="C20" s="54" t="s">
        <v>1668</v>
      </c>
      <c r="D20" s="54" t="s">
        <v>1666</v>
      </c>
      <c r="E20" s="58" t="s">
        <v>1371</v>
      </c>
      <c r="F20" s="54" t="s">
        <v>322</v>
      </c>
      <c r="G20" s="54" t="s">
        <v>785</v>
      </c>
      <c r="H20" s="55" t="s">
        <v>1733</v>
      </c>
      <c r="I20" s="56">
        <v>42445</v>
      </c>
      <c r="J20" s="56">
        <v>42735</v>
      </c>
      <c r="K20" s="54" t="s">
        <v>1669</v>
      </c>
      <c r="L20" s="57">
        <v>1812272.32</v>
      </c>
      <c r="M20" s="57">
        <v>1812272.32</v>
      </c>
      <c r="N20" s="57">
        <v>1540431.47</v>
      </c>
      <c r="O20" s="125"/>
    </row>
    <row r="21" spans="1:15" s="27" customFormat="1" ht="67.5" customHeight="1" x14ac:dyDescent="0.25">
      <c r="A21" s="26">
        <v>18</v>
      </c>
      <c r="B21" s="54" t="s">
        <v>120</v>
      </c>
      <c r="C21" s="54" t="s">
        <v>121</v>
      </c>
      <c r="D21" s="54" t="s">
        <v>1393</v>
      </c>
      <c r="E21" s="58" t="s">
        <v>1394</v>
      </c>
      <c r="F21" s="54" t="s">
        <v>123</v>
      </c>
      <c r="G21" s="54" t="s">
        <v>124</v>
      </c>
      <c r="H21" s="55" t="s">
        <v>1395</v>
      </c>
      <c r="I21" s="56">
        <v>42410</v>
      </c>
      <c r="J21" s="56">
        <v>43251</v>
      </c>
      <c r="K21" s="54" t="s">
        <v>125</v>
      </c>
      <c r="L21" s="57">
        <v>5585369.3899999997</v>
      </c>
      <c r="M21" s="57">
        <v>3999682.8</v>
      </c>
      <c r="N21" s="57">
        <v>3399730.38</v>
      </c>
      <c r="O21" s="125"/>
    </row>
    <row r="22" spans="1:15" s="27" customFormat="1" ht="101.25" customHeight="1" x14ac:dyDescent="0.25">
      <c r="A22" s="26">
        <v>19</v>
      </c>
      <c r="B22" s="54" t="s">
        <v>1396</v>
      </c>
      <c r="C22" s="54" t="s">
        <v>1397</v>
      </c>
      <c r="D22" s="54" t="s">
        <v>1398</v>
      </c>
      <c r="E22" s="58" t="s">
        <v>1399</v>
      </c>
      <c r="F22" s="54" t="s">
        <v>1400</v>
      </c>
      <c r="G22" s="54" t="s">
        <v>1401</v>
      </c>
      <c r="H22" s="55" t="s">
        <v>1402</v>
      </c>
      <c r="I22" s="56">
        <v>42430</v>
      </c>
      <c r="J22" s="56">
        <v>43100</v>
      </c>
      <c r="K22" s="54" t="s">
        <v>1403</v>
      </c>
      <c r="L22" s="57">
        <v>14683173.48</v>
      </c>
      <c r="M22" s="57">
        <v>8000000</v>
      </c>
      <c r="N22" s="57">
        <v>6800000</v>
      </c>
      <c r="O22" s="125"/>
    </row>
    <row r="23" spans="1:15" s="27" customFormat="1" ht="157.5" customHeight="1" x14ac:dyDescent="0.25">
      <c r="A23" s="26">
        <v>20</v>
      </c>
      <c r="B23" s="54" t="s">
        <v>126</v>
      </c>
      <c r="C23" s="54" t="s">
        <v>127</v>
      </c>
      <c r="D23" s="54" t="s">
        <v>1404</v>
      </c>
      <c r="E23" s="58" t="s">
        <v>1392</v>
      </c>
      <c r="F23" s="54" t="s">
        <v>1234</v>
      </c>
      <c r="G23" s="54" t="s">
        <v>128</v>
      </c>
      <c r="H23" s="55" t="s">
        <v>129</v>
      </c>
      <c r="I23" s="56">
        <v>42384</v>
      </c>
      <c r="J23" s="56">
        <v>42978</v>
      </c>
      <c r="K23" s="54" t="s">
        <v>130</v>
      </c>
      <c r="L23" s="57">
        <v>3366061.23</v>
      </c>
      <c r="M23" s="57">
        <v>3366061.23</v>
      </c>
      <c r="N23" s="57">
        <v>2692848.98</v>
      </c>
      <c r="O23" s="125"/>
    </row>
    <row r="24" spans="1:15" s="27" customFormat="1" ht="157.5" customHeight="1" x14ac:dyDescent="0.25">
      <c r="A24" s="26">
        <v>21</v>
      </c>
      <c r="B24" s="54" t="s">
        <v>1405</v>
      </c>
      <c r="C24" s="54" t="s">
        <v>1406</v>
      </c>
      <c r="D24" s="54" t="s">
        <v>131</v>
      </c>
      <c r="E24" s="58" t="s">
        <v>1368</v>
      </c>
      <c r="F24" s="54" t="s">
        <v>96</v>
      </c>
      <c r="G24" s="54" t="s">
        <v>132</v>
      </c>
      <c r="H24" s="55" t="s">
        <v>133</v>
      </c>
      <c r="I24" s="56">
        <v>42339</v>
      </c>
      <c r="J24" s="56">
        <v>42735</v>
      </c>
      <c r="K24" s="54" t="s">
        <v>134</v>
      </c>
      <c r="L24" s="57">
        <v>4010327.47</v>
      </c>
      <c r="M24" s="57">
        <v>3971434.25</v>
      </c>
      <c r="N24" s="57">
        <v>3177147.4</v>
      </c>
      <c r="O24" s="125"/>
    </row>
    <row r="25" spans="1:15" s="27" customFormat="1" ht="67.5" customHeight="1" x14ac:dyDescent="0.25">
      <c r="A25" s="26">
        <v>22</v>
      </c>
      <c r="B25" s="54" t="s">
        <v>135</v>
      </c>
      <c r="C25" s="54" t="s">
        <v>136</v>
      </c>
      <c r="D25" s="54" t="s">
        <v>1407</v>
      </c>
      <c r="E25" s="58" t="s">
        <v>1408</v>
      </c>
      <c r="F25" s="54" t="s">
        <v>138</v>
      </c>
      <c r="G25" s="54" t="s">
        <v>139</v>
      </c>
      <c r="H25" s="55" t="s">
        <v>140</v>
      </c>
      <c r="I25" s="56">
        <v>42401</v>
      </c>
      <c r="J25" s="56">
        <v>43100</v>
      </c>
      <c r="K25" s="54" t="s">
        <v>141</v>
      </c>
      <c r="L25" s="57">
        <v>5949919.1399999997</v>
      </c>
      <c r="M25" s="57">
        <v>3997337.55</v>
      </c>
      <c r="N25" s="57">
        <v>3397736.91</v>
      </c>
      <c r="O25" s="125"/>
    </row>
    <row r="26" spans="1:15" s="27" customFormat="1" ht="123.75" hidden="1" x14ac:dyDescent="0.25">
      <c r="A26" s="26">
        <v>23</v>
      </c>
      <c r="B26" s="54" t="s">
        <v>142</v>
      </c>
      <c r="C26" s="54" t="s">
        <v>1409</v>
      </c>
      <c r="D26" s="54" t="s">
        <v>1410</v>
      </c>
      <c r="E26" s="58" t="s">
        <v>1360</v>
      </c>
      <c r="F26" s="54" t="s">
        <v>144</v>
      </c>
      <c r="G26" s="54" t="s">
        <v>145</v>
      </c>
      <c r="H26" s="55" t="s">
        <v>146</v>
      </c>
      <c r="I26" s="56">
        <v>42359</v>
      </c>
      <c r="J26" s="56">
        <v>43373</v>
      </c>
      <c r="K26" s="54" t="s">
        <v>147</v>
      </c>
      <c r="L26" s="57">
        <v>12830609.76</v>
      </c>
      <c r="M26" s="57">
        <v>6948066.9900000002</v>
      </c>
      <c r="N26" s="57">
        <v>5905856.9400000004</v>
      </c>
      <c r="O26" s="125"/>
    </row>
    <row r="27" spans="1:15" s="27" customFormat="1" ht="67.5" x14ac:dyDescent="0.25">
      <c r="A27" s="26">
        <v>24</v>
      </c>
      <c r="B27" s="54" t="s">
        <v>148</v>
      </c>
      <c r="C27" s="54" t="s">
        <v>149</v>
      </c>
      <c r="D27" s="54" t="s">
        <v>1411</v>
      </c>
      <c r="E27" s="58" t="s">
        <v>1368</v>
      </c>
      <c r="F27" s="54" t="s">
        <v>150</v>
      </c>
      <c r="G27" s="54" t="s">
        <v>151</v>
      </c>
      <c r="H27" s="55" t="s">
        <v>152</v>
      </c>
      <c r="I27" s="56">
        <v>42430</v>
      </c>
      <c r="J27" s="56">
        <v>42916</v>
      </c>
      <c r="K27" s="54" t="s">
        <v>153</v>
      </c>
      <c r="L27" s="57">
        <v>2180001.1</v>
      </c>
      <c r="M27" s="57">
        <v>1939728.07</v>
      </c>
      <c r="N27" s="57">
        <v>1551782.45</v>
      </c>
      <c r="O27" s="125"/>
    </row>
    <row r="28" spans="1:15" s="27" customFormat="1" ht="409.5" x14ac:dyDescent="0.25">
      <c r="A28" s="26">
        <v>25</v>
      </c>
      <c r="B28" s="54" t="s">
        <v>154</v>
      </c>
      <c r="C28" s="54" t="s">
        <v>1412</v>
      </c>
      <c r="D28" s="54" t="s">
        <v>1413</v>
      </c>
      <c r="E28" s="58" t="s">
        <v>1368</v>
      </c>
      <c r="F28" s="54" t="s">
        <v>155</v>
      </c>
      <c r="G28" s="54" t="s">
        <v>156</v>
      </c>
      <c r="H28" s="55" t="s">
        <v>157</v>
      </c>
      <c r="I28" s="56">
        <v>42349</v>
      </c>
      <c r="J28" s="56">
        <v>43220</v>
      </c>
      <c r="K28" s="54" t="s">
        <v>158</v>
      </c>
      <c r="L28" s="57">
        <v>10402386</v>
      </c>
      <c r="M28" s="57">
        <v>4000000</v>
      </c>
      <c r="N28" s="57">
        <v>3200000</v>
      </c>
      <c r="O28" s="125"/>
    </row>
    <row r="29" spans="1:15" s="27" customFormat="1" ht="281.25" x14ac:dyDescent="0.25">
      <c r="A29" s="26">
        <v>26</v>
      </c>
      <c r="B29" s="54" t="s">
        <v>1414</v>
      </c>
      <c r="C29" s="54" t="s">
        <v>159</v>
      </c>
      <c r="D29" s="54" t="s">
        <v>160</v>
      </c>
      <c r="E29" s="58" t="s">
        <v>1394</v>
      </c>
      <c r="F29" s="54" t="s">
        <v>1415</v>
      </c>
      <c r="G29" s="54" t="s">
        <v>161</v>
      </c>
      <c r="H29" s="55" t="s">
        <v>162</v>
      </c>
      <c r="I29" s="56">
        <v>42409</v>
      </c>
      <c r="J29" s="56">
        <v>43039</v>
      </c>
      <c r="K29" s="54" t="s">
        <v>163</v>
      </c>
      <c r="L29" s="57">
        <v>3379459.39</v>
      </c>
      <c r="M29" s="57">
        <v>3348739.39</v>
      </c>
      <c r="N29" s="57">
        <v>2846428.48</v>
      </c>
      <c r="O29" s="125"/>
    </row>
    <row r="30" spans="1:15" s="27" customFormat="1" ht="258.75" x14ac:dyDescent="0.25">
      <c r="A30" s="26">
        <v>27</v>
      </c>
      <c r="B30" s="54" t="s">
        <v>164</v>
      </c>
      <c r="C30" s="54" t="s">
        <v>165</v>
      </c>
      <c r="D30" s="54" t="s">
        <v>1416</v>
      </c>
      <c r="E30" s="58" t="s">
        <v>1394</v>
      </c>
      <c r="F30" s="54" t="s">
        <v>166</v>
      </c>
      <c r="G30" s="54" t="s">
        <v>167</v>
      </c>
      <c r="H30" s="55" t="s">
        <v>168</v>
      </c>
      <c r="I30" s="56">
        <v>42331</v>
      </c>
      <c r="J30" s="56">
        <v>43100</v>
      </c>
      <c r="K30" s="54" t="s">
        <v>169</v>
      </c>
      <c r="L30" s="57">
        <v>2715000</v>
      </c>
      <c r="M30" s="57">
        <v>2715000</v>
      </c>
      <c r="N30" s="57">
        <v>2307750</v>
      </c>
      <c r="O30" s="125"/>
    </row>
    <row r="31" spans="1:15" s="27" customFormat="1" ht="78.75" customHeight="1" x14ac:dyDescent="0.25">
      <c r="A31" s="26">
        <v>28</v>
      </c>
      <c r="B31" s="54" t="s">
        <v>170</v>
      </c>
      <c r="C31" s="54" t="s">
        <v>1417</v>
      </c>
      <c r="D31" s="54" t="s">
        <v>1418</v>
      </c>
      <c r="E31" s="58" t="s">
        <v>1351</v>
      </c>
      <c r="F31" s="54" t="s">
        <v>171</v>
      </c>
      <c r="G31" s="54" t="s">
        <v>172</v>
      </c>
      <c r="H31" s="55" t="s">
        <v>173</v>
      </c>
      <c r="I31" s="56">
        <v>42370</v>
      </c>
      <c r="J31" s="56">
        <v>43100</v>
      </c>
      <c r="K31" s="54" t="s">
        <v>174</v>
      </c>
      <c r="L31" s="57">
        <v>3999993.12</v>
      </c>
      <c r="M31" s="57">
        <v>3999993.12</v>
      </c>
      <c r="N31" s="57">
        <v>3399994.15</v>
      </c>
      <c r="O31" s="125"/>
    </row>
    <row r="32" spans="1:15" s="27" customFormat="1" ht="101.25" x14ac:dyDescent="0.25">
      <c r="A32" s="26">
        <v>29</v>
      </c>
      <c r="B32" s="54" t="s">
        <v>175</v>
      </c>
      <c r="C32" s="54" t="s">
        <v>176</v>
      </c>
      <c r="D32" s="54" t="s">
        <v>1419</v>
      </c>
      <c r="E32" s="58" t="s">
        <v>1351</v>
      </c>
      <c r="F32" s="54" t="s">
        <v>177</v>
      </c>
      <c r="G32" s="54" t="s">
        <v>178</v>
      </c>
      <c r="H32" s="55" t="s">
        <v>179</v>
      </c>
      <c r="I32" s="56">
        <v>42398</v>
      </c>
      <c r="J32" s="56">
        <v>43281</v>
      </c>
      <c r="K32" s="54" t="s">
        <v>180</v>
      </c>
      <c r="L32" s="57">
        <v>3990369.24</v>
      </c>
      <c r="M32" s="57">
        <v>3990369.24</v>
      </c>
      <c r="N32" s="57">
        <v>3391813.85</v>
      </c>
      <c r="O32" s="125"/>
    </row>
    <row r="33" spans="1:15" s="27" customFormat="1" ht="101.25" x14ac:dyDescent="0.25">
      <c r="A33" s="26">
        <v>30</v>
      </c>
      <c r="B33" s="54" t="s">
        <v>1420</v>
      </c>
      <c r="C33" s="54" t="s">
        <v>181</v>
      </c>
      <c r="D33" s="54" t="s">
        <v>182</v>
      </c>
      <c r="E33" s="58" t="s">
        <v>1394</v>
      </c>
      <c r="F33" s="54" t="s">
        <v>183</v>
      </c>
      <c r="G33" s="54" t="s">
        <v>184</v>
      </c>
      <c r="H33" s="55" t="s">
        <v>185</v>
      </c>
      <c r="I33" s="56">
        <v>42310</v>
      </c>
      <c r="J33" s="56">
        <v>43131</v>
      </c>
      <c r="K33" s="54" t="s">
        <v>186</v>
      </c>
      <c r="L33" s="57">
        <v>8809444.7400000002</v>
      </c>
      <c r="M33" s="57">
        <v>4000000</v>
      </c>
      <c r="N33" s="57">
        <v>3400000</v>
      </c>
      <c r="O33" s="125"/>
    </row>
    <row r="34" spans="1:15" s="27" customFormat="1" ht="135" x14ac:dyDescent="0.25">
      <c r="A34" s="26">
        <v>31</v>
      </c>
      <c r="B34" s="54" t="s">
        <v>187</v>
      </c>
      <c r="C34" s="54" t="s">
        <v>1421</v>
      </c>
      <c r="D34" s="54" t="s">
        <v>1422</v>
      </c>
      <c r="E34" s="58" t="s">
        <v>1423</v>
      </c>
      <c r="F34" s="54" t="s">
        <v>189</v>
      </c>
      <c r="G34" s="54" t="s">
        <v>190</v>
      </c>
      <c r="H34" s="55" t="s">
        <v>191</v>
      </c>
      <c r="I34" s="56">
        <v>42437</v>
      </c>
      <c r="J34" s="56">
        <v>43281</v>
      </c>
      <c r="K34" s="54" t="s">
        <v>192</v>
      </c>
      <c r="L34" s="57">
        <v>6936684.1600000001</v>
      </c>
      <c r="M34" s="57">
        <v>4000000</v>
      </c>
      <c r="N34" s="57">
        <v>3200000</v>
      </c>
      <c r="O34" s="125"/>
    </row>
    <row r="35" spans="1:15" s="27" customFormat="1" ht="303.75" x14ac:dyDescent="0.25">
      <c r="A35" s="26">
        <v>32</v>
      </c>
      <c r="B35" s="54" t="s">
        <v>1424</v>
      </c>
      <c r="C35" s="54" t="s">
        <v>1425</v>
      </c>
      <c r="D35" s="54" t="s">
        <v>1426</v>
      </c>
      <c r="E35" s="58" t="s">
        <v>1385</v>
      </c>
      <c r="F35" s="54" t="s">
        <v>681</v>
      </c>
      <c r="G35" s="54" t="s">
        <v>682</v>
      </c>
      <c r="H35" s="55" t="s">
        <v>1427</v>
      </c>
      <c r="I35" s="56">
        <v>41781</v>
      </c>
      <c r="J35" s="56">
        <v>43100</v>
      </c>
      <c r="K35" s="54" t="s">
        <v>1428</v>
      </c>
      <c r="L35" s="57">
        <v>8166686.7400000002</v>
      </c>
      <c r="M35" s="57">
        <v>7285326.5</v>
      </c>
      <c r="N35" s="57">
        <v>6192527.5199999996</v>
      </c>
      <c r="O35" s="125"/>
    </row>
    <row r="36" spans="1:15" s="27" customFormat="1" ht="123.75" x14ac:dyDescent="0.25">
      <c r="A36" s="26">
        <v>33</v>
      </c>
      <c r="B36" s="54" t="s">
        <v>1429</v>
      </c>
      <c r="C36" s="54" t="s">
        <v>1430</v>
      </c>
      <c r="D36" s="54" t="s">
        <v>1431</v>
      </c>
      <c r="E36" s="58" t="s">
        <v>1371</v>
      </c>
      <c r="F36" s="54" t="s">
        <v>914</v>
      </c>
      <c r="G36" s="54" t="s">
        <v>915</v>
      </c>
      <c r="H36" s="55" t="s">
        <v>1432</v>
      </c>
      <c r="I36" s="56">
        <v>41983</v>
      </c>
      <c r="J36" s="56">
        <v>43465</v>
      </c>
      <c r="K36" s="54" t="s">
        <v>1433</v>
      </c>
      <c r="L36" s="57">
        <v>7566110.5599999996</v>
      </c>
      <c r="M36" s="57">
        <v>5940202.5599999996</v>
      </c>
      <c r="N36" s="57">
        <v>5049172.17</v>
      </c>
      <c r="O36" s="125"/>
    </row>
    <row r="37" spans="1:15" s="27" customFormat="1" ht="90" x14ac:dyDescent="0.25">
      <c r="A37" s="26">
        <v>34</v>
      </c>
      <c r="B37" s="54" t="s">
        <v>1434</v>
      </c>
      <c r="C37" s="54" t="s">
        <v>1435</v>
      </c>
      <c r="D37" s="54" t="s">
        <v>1436</v>
      </c>
      <c r="E37" s="58" t="s">
        <v>1365</v>
      </c>
      <c r="F37" s="54" t="s">
        <v>749</v>
      </c>
      <c r="G37" s="54" t="s">
        <v>750</v>
      </c>
      <c r="H37" s="55" t="s">
        <v>1437</v>
      </c>
      <c r="I37" s="56">
        <v>42430</v>
      </c>
      <c r="J37" s="56">
        <v>42916</v>
      </c>
      <c r="K37" s="54" t="s">
        <v>1438</v>
      </c>
      <c r="L37" s="57">
        <v>1258916.5900000001</v>
      </c>
      <c r="M37" s="57">
        <v>1196002.0900000001</v>
      </c>
      <c r="N37" s="57">
        <v>956134.19</v>
      </c>
      <c r="O37" s="125"/>
    </row>
    <row r="38" spans="1:15" s="27" customFormat="1" ht="135" customHeight="1" x14ac:dyDescent="0.25">
      <c r="A38" s="26">
        <v>35</v>
      </c>
      <c r="B38" s="54" t="s">
        <v>193</v>
      </c>
      <c r="C38" s="54" t="s">
        <v>1439</v>
      </c>
      <c r="D38" s="54" t="s">
        <v>1440</v>
      </c>
      <c r="E38" s="58" t="s">
        <v>1368</v>
      </c>
      <c r="F38" s="54" t="s">
        <v>194</v>
      </c>
      <c r="G38" s="54" t="s">
        <v>195</v>
      </c>
      <c r="H38" s="55" t="s">
        <v>196</v>
      </c>
      <c r="I38" s="56">
        <v>42404</v>
      </c>
      <c r="J38" s="56">
        <v>42735</v>
      </c>
      <c r="K38" s="54" t="s">
        <v>197</v>
      </c>
      <c r="L38" s="57">
        <v>2200677</v>
      </c>
      <c r="M38" s="57">
        <v>2000000</v>
      </c>
      <c r="N38" s="57">
        <v>1600000</v>
      </c>
      <c r="O38" s="125"/>
    </row>
    <row r="39" spans="1:15" s="27" customFormat="1" ht="78.75" x14ac:dyDescent="0.25">
      <c r="A39" s="26">
        <v>36</v>
      </c>
      <c r="B39" s="54" t="s">
        <v>198</v>
      </c>
      <c r="C39" s="54" t="s">
        <v>1441</v>
      </c>
      <c r="D39" s="54" t="s">
        <v>1442</v>
      </c>
      <c r="E39" s="58" t="s">
        <v>1399</v>
      </c>
      <c r="F39" s="54" t="s">
        <v>201</v>
      </c>
      <c r="G39" s="54" t="s">
        <v>202</v>
      </c>
      <c r="H39" s="55" t="s">
        <v>203</v>
      </c>
      <c r="I39" s="56">
        <v>42401</v>
      </c>
      <c r="J39" s="56">
        <v>43039</v>
      </c>
      <c r="K39" s="54" t="s">
        <v>204</v>
      </c>
      <c r="L39" s="57">
        <v>2250500</v>
      </c>
      <c r="M39" s="57">
        <v>2250000</v>
      </c>
      <c r="N39" s="57">
        <v>1912500</v>
      </c>
      <c r="O39" s="125"/>
    </row>
    <row r="40" spans="1:15" s="27" customFormat="1" ht="168.75" x14ac:dyDescent="0.25">
      <c r="A40" s="26">
        <v>37</v>
      </c>
      <c r="B40" s="54" t="s">
        <v>1443</v>
      </c>
      <c r="C40" s="54" t="s">
        <v>1444</v>
      </c>
      <c r="D40" s="54" t="s">
        <v>1364</v>
      </c>
      <c r="E40" s="58" t="s">
        <v>1351</v>
      </c>
      <c r="F40" s="54" t="s">
        <v>806</v>
      </c>
      <c r="G40" s="54" t="s">
        <v>807</v>
      </c>
      <c r="H40" s="55" t="s">
        <v>1445</v>
      </c>
      <c r="I40" s="56">
        <v>42275</v>
      </c>
      <c r="J40" s="56">
        <v>43008</v>
      </c>
      <c r="K40" s="54" t="s">
        <v>1446</v>
      </c>
      <c r="L40" s="57">
        <v>1675688.99</v>
      </c>
      <c r="M40" s="57">
        <v>1675688.99</v>
      </c>
      <c r="N40" s="57">
        <v>1424335.64</v>
      </c>
      <c r="O40" s="125"/>
    </row>
    <row r="41" spans="1:15" s="27" customFormat="1" ht="90" customHeight="1" x14ac:dyDescent="0.25">
      <c r="A41" s="26">
        <v>38</v>
      </c>
      <c r="B41" s="54" t="s">
        <v>205</v>
      </c>
      <c r="C41" s="54" t="s">
        <v>206</v>
      </c>
      <c r="D41" s="54" t="s">
        <v>1447</v>
      </c>
      <c r="E41" s="58" t="s">
        <v>1394</v>
      </c>
      <c r="F41" s="54" t="s">
        <v>207</v>
      </c>
      <c r="G41" s="54" t="s">
        <v>208</v>
      </c>
      <c r="H41" s="55" t="s">
        <v>209</v>
      </c>
      <c r="I41" s="56">
        <v>42446</v>
      </c>
      <c r="J41" s="56">
        <v>42825</v>
      </c>
      <c r="K41" s="54" t="s">
        <v>210</v>
      </c>
      <c r="L41" s="57">
        <v>3999995.94</v>
      </c>
      <c r="M41" s="57">
        <v>3999995.94</v>
      </c>
      <c r="N41" s="57">
        <v>3399996.54</v>
      </c>
      <c r="O41" s="125"/>
    </row>
    <row r="42" spans="1:15" s="27" customFormat="1" ht="135" customHeight="1" x14ac:dyDescent="0.25">
      <c r="A42" s="26">
        <v>39</v>
      </c>
      <c r="B42" s="54" t="s">
        <v>211</v>
      </c>
      <c r="C42" s="54" t="s">
        <v>1448</v>
      </c>
      <c r="D42" s="54" t="s">
        <v>1449</v>
      </c>
      <c r="E42" s="58" t="s">
        <v>1368</v>
      </c>
      <c r="F42" s="54" t="s">
        <v>212</v>
      </c>
      <c r="G42" s="54" t="s">
        <v>213</v>
      </c>
      <c r="H42" s="55" t="s">
        <v>214</v>
      </c>
      <c r="I42" s="56">
        <v>42433</v>
      </c>
      <c r="J42" s="56">
        <v>43190</v>
      </c>
      <c r="K42" s="54" t="s">
        <v>215</v>
      </c>
      <c r="L42" s="57">
        <v>1280000</v>
      </c>
      <c r="M42" s="57">
        <v>1280000</v>
      </c>
      <c r="N42" s="57">
        <v>1024000</v>
      </c>
      <c r="O42" s="125"/>
    </row>
    <row r="43" spans="1:15" s="27" customFormat="1" ht="123.75" customHeight="1" x14ac:dyDescent="0.25">
      <c r="A43" s="26">
        <v>40</v>
      </c>
      <c r="B43" s="54" t="s">
        <v>1450</v>
      </c>
      <c r="C43" s="54" t="s">
        <v>1451</v>
      </c>
      <c r="D43" s="54" t="s">
        <v>1452</v>
      </c>
      <c r="E43" s="58" t="s">
        <v>1399</v>
      </c>
      <c r="F43" s="54" t="s">
        <v>1453</v>
      </c>
      <c r="G43" s="54" t="s">
        <v>1454</v>
      </c>
      <c r="H43" s="55" t="s">
        <v>1455</v>
      </c>
      <c r="I43" s="56">
        <v>42388</v>
      </c>
      <c r="J43" s="56">
        <v>43069</v>
      </c>
      <c r="K43" s="54" t="s">
        <v>1456</v>
      </c>
      <c r="L43" s="57">
        <v>1888091.72</v>
      </c>
      <c r="M43" s="57">
        <v>1888091.72</v>
      </c>
      <c r="N43" s="57">
        <v>1604877.96</v>
      </c>
      <c r="O43" s="125"/>
    </row>
    <row r="44" spans="1:15" s="27" customFormat="1" ht="213.75" x14ac:dyDescent="0.25">
      <c r="A44" s="26">
        <v>41</v>
      </c>
      <c r="B44" s="54" t="s">
        <v>1457</v>
      </c>
      <c r="C44" s="54" t="s">
        <v>1458</v>
      </c>
      <c r="D44" s="54" t="s">
        <v>1459</v>
      </c>
      <c r="E44" s="58" t="s">
        <v>1392</v>
      </c>
      <c r="F44" s="54" t="s">
        <v>940</v>
      </c>
      <c r="G44" s="54" t="s">
        <v>941</v>
      </c>
      <c r="H44" s="55" t="s">
        <v>1460</v>
      </c>
      <c r="I44" s="56">
        <v>42401</v>
      </c>
      <c r="J44" s="56">
        <v>42460</v>
      </c>
      <c r="K44" s="54" t="s">
        <v>1461</v>
      </c>
      <c r="L44" s="57">
        <v>3998000</v>
      </c>
      <c r="M44" s="57">
        <v>3998000</v>
      </c>
      <c r="N44" s="57">
        <v>3348325</v>
      </c>
      <c r="O44" s="125"/>
    </row>
    <row r="45" spans="1:15" s="27" customFormat="1" ht="67.5" customHeight="1" x14ac:dyDescent="0.25">
      <c r="A45" s="26">
        <v>42</v>
      </c>
      <c r="B45" s="54" t="s">
        <v>216</v>
      </c>
      <c r="C45" s="54" t="s">
        <v>217</v>
      </c>
      <c r="D45" s="54" t="s">
        <v>1462</v>
      </c>
      <c r="E45" s="58" t="s">
        <v>1463</v>
      </c>
      <c r="F45" s="54" t="s">
        <v>219</v>
      </c>
      <c r="G45" s="54" t="s">
        <v>220</v>
      </c>
      <c r="H45" s="55" t="s">
        <v>221</v>
      </c>
      <c r="I45" s="56">
        <v>42307</v>
      </c>
      <c r="J45" s="56">
        <v>43190</v>
      </c>
      <c r="K45" s="54" t="s">
        <v>222</v>
      </c>
      <c r="L45" s="57">
        <v>4002180.89</v>
      </c>
      <c r="M45" s="57">
        <v>3739166.65</v>
      </c>
      <c r="N45" s="57">
        <v>3178291.9</v>
      </c>
      <c r="O45" s="125"/>
    </row>
    <row r="46" spans="1:15" s="27" customFormat="1" ht="112.5" customHeight="1" x14ac:dyDescent="0.25">
      <c r="A46" s="26">
        <v>43</v>
      </c>
      <c r="B46" s="54" t="s">
        <v>223</v>
      </c>
      <c r="C46" s="54" t="s">
        <v>1464</v>
      </c>
      <c r="D46" s="54" t="s">
        <v>1465</v>
      </c>
      <c r="E46" s="58" t="s">
        <v>1466</v>
      </c>
      <c r="F46" s="54" t="s">
        <v>225</v>
      </c>
      <c r="G46" s="54" t="s">
        <v>226</v>
      </c>
      <c r="H46" s="55" t="s">
        <v>227</v>
      </c>
      <c r="I46" s="56">
        <v>42370</v>
      </c>
      <c r="J46" s="56">
        <v>43373</v>
      </c>
      <c r="K46" s="54" t="s">
        <v>228</v>
      </c>
      <c r="L46" s="57">
        <v>4000000</v>
      </c>
      <c r="M46" s="57">
        <v>4000000</v>
      </c>
      <c r="N46" s="57">
        <v>3400000</v>
      </c>
      <c r="O46" s="125"/>
    </row>
    <row r="47" spans="1:15" s="27" customFormat="1" ht="123.75" x14ac:dyDescent="0.25">
      <c r="A47" s="26">
        <v>44</v>
      </c>
      <c r="B47" s="54" t="s">
        <v>229</v>
      </c>
      <c r="C47" s="54" t="s">
        <v>230</v>
      </c>
      <c r="D47" s="54" t="s">
        <v>1467</v>
      </c>
      <c r="E47" s="58" t="s">
        <v>1381</v>
      </c>
      <c r="F47" s="54" t="s">
        <v>231</v>
      </c>
      <c r="G47" s="54" t="s">
        <v>232</v>
      </c>
      <c r="H47" s="55" t="s">
        <v>233</v>
      </c>
      <c r="I47" s="56">
        <v>42437</v>
      </c>
      <c r="J47" s="56">
        <v>43100</v>
      </c>
      <c r="K47" s="54" t="s">
        <v>234</v>
      </c>
      <c r="L47" s="57">
        <v>3999541.93</v>
      </c>
      <c r="M47" s="57">
        <v>3999541.93</v>
      </c>
      <c r="N47" s="57">
        <v>3399610.64</v>
      </c>
      <c r="O47" s="125"/>
    </row>
    <row r="48" spans="1:15" s="27" customFormat="1" ht="123.75" x14ac:dyDescent="0.25">
      <c r="A48" s="26">
        <v>45</v>
      </c>
      <c r="B48" s="54" t="s">
        <v>235</v>
      </c>
      <c r="C48" s="54" t="s">
        <v>1468</v>
      </c>
      <c r="D48" s="54" t="s">
        <v>1469</v>
      </c>
      <c r="E48" s="58" t="s">
        <v>1385</v>
      </c>
      <c r="F48" s="54" t="s">
        <v>237</v>
      </c>
      <c r="G48" s="54" t="s">
        <v>238</v>
      </c>
      <c r="H48" s="55" t="s">
        <v>239</v>
      </c>
      <c r="I48" s="56">
        <v>42380</v>
      </c>
      <c r="J48" s="56">
        <v>43069</v>
      </c>
      <c r="K48" s="54" t="s">
        <v>240</v>
      </c>
      <c r="L48" s="57">
        <v>7724241.2000000002</v>
      </c>
      <c r="M48" s="57">
        <v>5590806.2000000002</v>
      </c>
      <c r="N48" s="57">
        <v>4752185.2699999996</v>
      </c>
      <c r="O48" s="125"/>
    </row>
    <row r="49" spans="1:15" s="27" customFormat="1" ht="101.25" customHeight="1" x14ac:dyDescent="0.25">
      <c r="A49" s="26">
        <v>46</v>
      </c>
      <c r="B49" s="54" t="s">
        <v>241</v>
      </c>
      <c r="C49" s="54" t="s">
        <v>242</v>
      </c>
      <c r="D49" s="54" t="s">
        <v>1470</v>
      </c>
      <c r="E49" s="58" t="s">
        <v>1385</v>
      </c>
      <c r="F49" s="54" t="s">
        <v>243</v>
      </c>
      <c r="G49" s="54" t="s">
        <v>244</v>
      </c>
      <c r="H49" s="55" t="s">
        <v>245</v>
      </c>
      <c r="I49" s="56">
        <v>42370</v>
      </c>
      <c r="J49" s="56">
        <v>43465</v>
      </c>
      <c r="K49" s="54" t="s">
        <v>246</v>
      </c>
      <c r="L49" s="57">
        <v>4136998.9</v>
      </c>
      <c r="M49" s="57">
        <v>3997883.12</v>
      </c>
      <c r="N49" s="57">
        <v>3398200.65</v>
      </c>
      <c r="O49" s="125"/>
    </row>
    <row r="50" spans="1:15" s="27" customFormat="1" ht="135" x14ac:dyDescent="0.25">
      <c r="A50" s="26">
        <v>47</v>
      </c>
      <c r="B50" s="54" t="s">
        <v>247</v>
      </c>
      <c r="C50" s="54" t="s">
        <v>248</v>
      </c>
      <c r="D50" s="54" t="s">
        <v>1471</v>
      </c>
      <c r="E50" s="58" t="s">
        <v>1371</v>
      </c>
      <c r="F50" s="54" t="s">
        <v>250</v>
      </c>
      <c r="G50" s="54" t="s">
        <v>251</v>
      </c>
      <c r="H50" s="55" t="s">
        <v>252</v>
      </c>
      <c r="I50" s="56">
        <v>42314</v>
      </c>
      <c r="J50" s="56">
        <v>43100</v>
      </c>
      <c r="K50" s="54" t="s">
        <v>253</v>
      </c>
      <c r="L50" s="57">
        <v>4131967.11</v>
      </c>
      <c r="M50" s="57">
        <v>3993347.59</v>
      </c>
      <c r="N50" s="57">
        <v>3394345.45</v>
      </c>
      <c r="O50" s="125"/>
    </row>
    <row r="51" spans="1:15" s="27" customFormat="1" ht="123.75" x14ac:dyDescent="0.25">
      <c r="A51" s="26">
        <v>48</v>
      </c>
      <c r="B51" s="54" t="s">
        <v>1472</v>
      </c>
      <c r="C51" s="54" t="s">
        <v>1473</v>
      </c>
      <c r="D51" s="54" t="s">
        <v>1474</v>
      </c>
      <c r="E51" s="58" t="s">
        <v>1351</v>
      </c>
      <c r="F51" s="54" t="s">
        <v>177</v>
      </c>
      <c r="G51" s="54" t="s">
        <v>881</v>
      </c>
      <c r="H51" s="55" t="s">
        <v>1475</v>
      </c>
      <c r="I51" s="56">
        <v>41640</v>
      </c>
      <c r="J51" s="56">
        <v>42460</v>
      </c>
      <c r="K51" s="54" t="s">
        <v>1476</v>
      </c>
      <c r="L51" s="57">
        <v>9719819.5299999993</v>
      </c>
      <c r="M51" s="57">
        <v>4817977.22</v>
      </c>
      <c r="N51" s="57">
        <v>4095280.63</v>
      </c>
      <c r="O51" s="125"/>
    </row>
    <row r="52" spans="1:15" s="27" customFormat="1" ht="101.25" x14ac:dyDescent="0.25">
      <c r="A52" s="26">
        <v>49</v>
      </c>
      <c r="B52" s="54" t="s">
        <v>254</v>
      </c>
      <c r="C52" s="54" t="s">
        <v>1477</v>
      </c>
      <c r="D52" s="54" t="s">
        <v>1478</v>
      </c>
      <c r="E52" s="58" t="s">
        <v>1371</v>
      </c>
      <c r="F52" s="54" t="s">
        <v>256</v>
      </c>
      <c r="G52" s="54" t="s">
        <v>257</v>
      </c>
      <c r="H52" s="55" t="s">
        <v>258</v>
      </c>
      <c r="I52" s="56">
        <v>42326</v>
      </c>
      <c r="J52" s="56">
        <v>43100</v>
      </c>
      <c r="K52" s="54" t="s">
        <v>259</v>
      </c>
      <c r="L52" s="57">
        <v>4708163.05</v>
      </c>
      <c r="M52" s="57">
        <v>3866190.05</v>
      </c>
      <c r="N52" s="57">
        <v>3286261.54</v>
      </c>
      <c r="O52" s="125"/>
    </row>
    <row r="53" spans="1:15" s="27" customFormat="1" ht="135" x14ac:dyDescent="0.25">
      <c r="A53" s="26">
        <v>50</v>
      </c>
      <c r="B53" s="54" t="s">
        <v>1479</v>
      </c>
      <c r="C53" s="54" t="s">
        <v>1480</v>
      </c>
      <c r="D53" s="54" t="s">
        <v>1481</v>
      </c>
      <c r="E53" s="58" t="s">
        <v>1463</v>
      </c>
      <c r="F53" s="54" t="s">
        <v>531</v>
      </c>
      <c r="G53" s="54" t="s">
        <v>532</v>
      </c>
      <c r="H53" s="55" t="s">
        <v>1482</v>
      </c>
      <c r="I53" s="56">
        <v>42327</v>
      </c>
      <c r="J53" s="56">
        <v>42978</v>
      </c>
      <c r="K53" s="54" t="s">
        <v>1483</v>
      </c>
      <c r="L53" s="57">
        <v>4780207.5999999996</v>
      </c>
      <c r="M53" s="57">
        <v>3999818.88</v>
      </c>
      <c r="N53" s="57">
        <v>3399846.04</v>
      </c>
      <c r="O53" s="125"/>
    </row>
    <row r="54" spans="1:15" s="27" customFormat="1" ht="90" x14ac:dyDescent="0.25">
      <c r="A54" s="26">
        <v>51</v>
      </c>
      <c r="B54" s="54" t="s">
        <v>260</v>
      </c>
      <c r="C54" s="54" t="s">
        <v>261</v>
      </c>
      <c r="D54" s="54" t="s">
        <v>1484</v>
      </c>
      <c r="E54" s="58" t="s">
        <v>1392</v>
      </c>
      <c r="F54" s="54" t="s">
        <v>262</v>
      </c>
      <c r="G54" s="54" t="s">
        <v>263</v>
      </c>
      <c r="H54" s="55" t="s">
        <v>264</v>
      </c>
      <c r="I54" s="56">
        <v>42340</v>
      </c>
      <c r="J54" s="56">
        <v>43054</v>
      </c>
      <c r="K54" s="54" t="s">
        <v>265</v>
      </c>
      <c r="L54" s="57">
        <v>1156612.67</v>
      </c>
      <c r="M54" s="57">
        <v>1155505.67</v>
      </c>
      <c r="N54" s="57">
        <v>982179.81</v>
      </c>
      <c r="O54" s="125"/>
    </row>
    <row r="55" spans="1:15" s="27" customFormat="1" ht="315" x14ac:dyDescent="0.25">
      <c r="A55" s="26">
        <v>52</v>
      </c>
      <c r="B55" s="54" t="s">
        <v>266</v>
      </c>
      <c r="C55" s="54" t="s">
        <v>267</v>
      </c>
      <c r="D55" s="54" t="s">
        <v>1485</v>
      </c>
      <c r="E55" s="58" t="s">
        <v>1394</v>
      </c>
      <c r="F55" s="54" t="s">
        <v>268</v>
      </c>
      <c r="G55" s="54" t="s">
        <v>269</v>
      </c>
      <c r="H55" s="55" t="s">
        <v>270</v>
      </c>
      <c r="I55" s="56">
        <v>42446</v>
      </c>
      <c r="J55" s="56">
        <v>43100</v>
      </c>
      <c r="K55" s="54" t="s">
        <v>271</v>
      </c>
      <c r="L55" s="57">
        <v>3768228.92</v>
      </c>
      <c r="M55" s="57">
        <v>3749778.92</v>
      </c>
      <c r="N55" s="57">
        <v>3187312.08</v>
      </c>
      <c r="O55" s="125"/>
    </row>
    <row r="56" spans="1:15" s="27" customFormat="1" ht="135" x14ac:dyDescent="0.25">
      <c r="A56" s="26">
        <v>53</v>
      </c>
      <c r="B56" s="54" t="s">
        <v>272</v>
      </c>
      <c r="C56" s="54" t="s">
        <v>273</v>
      </c>
      <c r="D56" s="54" t="s">
        <v>1486</v>
      </c>
      <c r="E56" s="58" t="s">
        <v>1385</v>
      </c>
      <c r="F56" s="54" t="s">
        <v>274</v>
      </c>
      <c r="G56" s="54" t="s">
        <v>275</v>
      </c>
      <c r="H56" s="55" t="s">
        <v>276</v>
      </c>
      <c r="I56" s="56">
        <v>41640</v>
      </c>
      <c r="J56" s="56">
        <v>43465</v>
      </c>
      <c r="K56" s="54" t="s">
        <v>277</v>
      </c>
      <c r="L56" s="57">
        <v>4207665.07</v>
      </c>
      <c r="M56" s="57">
        <v>3999361.51</v>
      </c>
      <c r="N56" s="57">
        <v>3399457.28</v>
      </c>
      <c r="O56" s="125"/>
    </row>
    <row r="57" spans="1:15" s="27" customFormat="1" ht="371.25" x14ac:dyDescent="0.25">
      <c r="A57" s="26">
        <v>54</v>
      </c>
      <c r="B57" s="54" t="s">
        <v>278</v>
      </c>
      <c r="C57" s="54" t="s">
        <v>279</v>
      </c>
      <c r="D57" s="54" t="s">
        <v>1487</v>
      </c>
      <c r="E57" s="58" t="s">
        <v>1365</v>
      </c>
      <c r="F57" s="54" t="s">
        <v>280</v>
      </c>
      <c r="G57" s="54" t="s">
        <v>281</v>
      </c>
      <c r="H57" s="55" t="s">
        <v>282</v>
      </c>
      <c r="I57" s="56">
        <v>42401</v>
      </c>
      <c r="J57" s="56">
        <v>42916</v>
      </c>
      <c r="K57" s="54" t="s">
        <v>283</v>
      </c>
      <c r="L57" s="57">
        <v>890811.84</v>
      </c>
      <c r="M57" s="57">
        <v>880356.84</v>
      </c>
      <c r="N57" s="57">
        <v>748303.31</v>
      </c>
      <c r="O57" s="125"/>
    </row>
    <row r="58" spans="1:15" s="27" customFormat="1" ht="101.25" x14ac:dyDescent="0.25">
      <c r="A58" s="26">
        <v>55</v>
      </c>
      <c r="B58" s="54" t="s">
        <v>284</v>
      </c>
      <c r="C58" s="54" t="s">
        <v>285</v>
      </c>
      <c r="D58" s="54" t="s">
        <v>1488</v>
      </c>
      <c r="E58" s="58" t="s">
        <v>1392</v>
      </c>
      <c r="F58" s="54" t="s">
        <v>286</v>
      </c>
      <c r="G58" s="54" t="s">
        <v>287</v>
      </c>
      <c r="H58" s="55" t="s">
        <v>288</v>
      </c>
      <c r="I58" s="56">
        <v>42248</v>
      </c>
      <c r="J58" s="56">
        <v>43100</v>
      </c>
      <c r="K58" s="54" t="s">
        <v>289</v>
      </c>
      <c r="L58" s="57">
        <v>5010364.38</v>
      </c>
      <c r="M58" s="57">
        <v>4612540</v>
      </c>
      <c r="N58" s="57">
        <v>3920659</v>
      </c>
      <c r="O58" s="125"/>
    </row>
    <row r="59" spans="1:15" s="27" customFormat="1" ht="326.25" x14ac:dyDescent="0.25">
      <c r="A59" s="26">
        <v>56</v>
      </c>
      <c r="B59" s="54" t="s">
        <v>290</v>
      </c>
      <c r="C59" s="54" t="s">
        <v>291</v>
      </c>
      <c r="D59" s="54" t="s">
        <v>1489</v>
      </c>
      <c r="E59" s="58" t="s">
        <v>1392</v>
      </c>
      <c r="F59" s="54" t="s">
        <v>293</v>
      </c>
      <c r="G59" s="54" t="s">
        <v>294</v>
      </c>
      <c r="H59" s="55" t="s">
        <v>295</v>
      </c>
      <c r="I59" s="56">
        <v>42387</v>
      </c>
      <c r="J59" s="56">
        <v>43069</v>
      </c>
      <c r="K59" s="54" t="s">
        <v>296</v>
      </c>
      <c r="L59" s="57">
        <v>3163866.9</v>
      </c>
      <c r="M59" s="57">
        <v>3162636.9</v>
      </c>
      <c r="N59" s="57">
        <v>2688241.36</v>
      </c>
      <c r="O59" s="125"/>
    </row>
    <row r="60" spans="1:15" s="27" customFormat="1" ht="225" x14ac:dyDescent="0.25">
      <c r="A60" s="26">
        <v>57</v>
      </c>
      <c r="B60" s="54" t="s">
        <v>297</v>
      </c>
      <c r="C60" s="54" t="s">
        <v>1490</v>
      </c>
      <c r="D60" s="54" t="s">
        <v>1491</v>
      </c>
      <c r="E60" s="58" t="s">
        <v>1381</v>
      </c>
      <c r="F60" s="54" t="s">
        <v>299</v>
      </c>
      <c r="G60" s="54" t="s">
        <v>300</v>
      </c>
      <c r="H60" s="55" t="s">
        <v>301</v>
      </c>
      <c r="I60" s="56">
        <v>42412</v>
      </c>
      <c r="J60" s="56">
        <v>42916</v>
      </c>
      <c r="K60" s="54" t="s">
        <v>302</v>
      </c>
      <c r="L60" s="57">
        <v>2465917.37</v>
      </c>
      <c r="M60" s="57">
        <v>2446975.37</v>
      </c>
      <c r="N60" s="57">
        <v>2079929.06</v>
      </c>
      <c r="O60" s="125"/>
    </row>
    <row r="61" spans="1:15" s="27" customFormat="1" ht="90" x14ac:dyDescent="0.25">
      <c r="A61" s="26">
        <v>58</v>
      </c>
      <c r="B61" s="54" t="s">
        <v>303</v>
      </c>
      <c r="C61" s="54" t="s">
        <v>304</v>
      </c>
      <c r="D61" s="54" t="s">
        <v>1492</v>
      </c>
      <c r="E61" s="58" t="s">
        <v>1463</v>
      </c>
      <c r="F61" s="54" t="s">
        <v>305</v>
      </c>
      <c r="G61" s="54" t="s">
        <v>306</v>
      </c>
      <c r="H61" s="55" t="s">
        <v>307</v>
      </c>
      <c r="I61" s="56">
        <v>42125</v>
      </c>
      <c r="J61" s="56">
        <v>42855</v>
      </c>
      <c r="K61" s="54" t="s">
        <v>308</v>
      </c>
      <c r="L61" s="57">
        <v>1185470.6200000001</v>
      </c>
      <c r="M61" s="57">
        <v>1185470.6200000001</v>
      </c>
      <c r="N61" s="57">
        <v>1007650.02</v>
      </c>
      <c r="O61" s="125"/>
    </row>
    <row r="62" spans="1:15" s="27" customFormat="1" ht="112.5" x14ac:dyDescent="0.25">
      <c r="A62" s="26">
        <v>59</v>
      </c>
      <c r="B62" s="54" t="s">
        <v>309</v>
      </c>
      <c r="C62" s="54" t="s">
        <v>310</v>
      </c>
      <c r="D62" s="54" t="s">
        <v>1493</v>
      </c>
      <c r="E62" s="58" t="s">
        <v>1360</v>
      </c>
      <c r="F62" s="54" t="s">
        <v>311</v>
      </c>
      <c r="G62" s="54" t="s">
        <v>312</v>
      </c>
      <c r="H62" s="55" t="s">
        <v>313</v>
      </c>
      <c r="I62" s="56">
        <v>42436</v>
      </c>
      <c r="J62" s="56">
        <v>43220</v>
      </c>
      <c r="K62" s="54" t="s">
        <v>314</v>
      </c>
      <c r="L62" s="57">
        <v>8090077.0800000001</v>
      </c>
      <c r="M62" s="57">
        <v>8000000</v>
      </c>
      <c r="N62" s="57">
        <v>6800000</v>
      </c>
      <c r="O62" s="125"/>
    </row>
    <row r="63" spans="1:15" s="27" customFormat="1" ht="270" x14ac:dyDescent="0.25">
      <c r="A63" s="26">
        <v>60</v>
      </c>
      <c r="B63" s="54" t="s">
        <v>315</v>
      </c>
      <c r="C63" s="54" t="s">
        <v>316</v>
      </c>
      <c r="D63" s="54" t="s">
        <v>1494</v>
      </c>
      <c r="E63" s="58" t="s">
        <v>1371</v>
      </c>
      <c r="F63" s="54" t="s">
        <v>317</v>
      </c>
      <c r="G63" s="54" t="s">
        <v>318</v>
      </c>
      <c r="H63" s="55" t="s">
        <v>319</v>
      </c>
      <c r="I63" s="56">
        <v>42401</v>
      </c>
      <c r="J63" s="56">
        <v>42674</v>
      </c>
      <c r="K63" s="54" t="s">
        <v>320</v>
      </c>
      <c r="L63" s="57">
        <v>4306801.46</v>
      </c>
      <c r="M63" s="57">
        <v>3981003.94</v>
      </c>
      <c r="N63" s="57">
        <v>3383853.34</v>
      </c>
      <c r="O63" s="125"/>
    </row>
    <row r="64" spans="1:15" s="27" customFormat="1" ht="112.5" x14ac:dyDescent="0.25">
      <c r="A64" s="26">
        <v>61</v>
      </c>
      <c r="B64" s="54" t="s">
        <v>1495</v>
      </c>
      <c r="C64" s="54" t="s">
        <v>1496</v>
      </c>
      <c r="D64" s="54" t="s">
        <v>1497</v>
      </c>
      <c r="E64" s="58" t="s">
        <v>1394</v>
      </c>
      <c r="F64" s="54" t="s">
        <v>207</v>
      </c>
      <c r="G64" s="54" t="s">
        <v>1498</v>
      </c>
      <c r="H64" s="55" t="s">
        <v>1499</v>
      </c>
      <c r="I64" s="56">
        <v>42287</v>
      </c>
      <c r="J64" s="56">
        <v>42735</v>
      </c>
      <c r="K64" s="54" t="s">
        <v>1500</v>
      </c>
      <c r="L64" s="57">
        <v>37983554.770000003</v>
      </c>
      <c r="M64" s="57">
        <v>8000000</v>
      </c>
      <c r="N64" s="57">
        <v>6800000</v>
      </c>
      <c r="O64" s="125"/>
    </row>
    <row r="65" spans="1:15" s="27" customFormat="1" ht="101.25" x14ac:dyDescent="0.25">
      <c r="A65" s="26">
        <v>62</v>
      </c>
      <c r="B65" s="54" t="s">
        <v>321</v>
      </c>
      <c r="C65" s="54" t="s">
        <v>1501</v>
      </c>
      <c r="D65" s="54" t="s">
        <v>1502</v>
      </c>
      <c r="E65" s="58" t="s">
        <v>1371</v>
      </c>
      <c r="F65" s="54" t="s">
        <v>322</v>
      </c>
      <c r="G65" s="54" t="s">
        <v>323</v>
      </c>
      <c r="H65" s="55" t="s">
        <v>324</v>
      </c>
      <c r="I65" s="56">
        <v>42430</v>
      </c>
      <c r="J65" s="56">
        <v>42704</v>
      </c>
      <c r="K65" s="54" t="s">
        <v>325</v>
      </c>
      <c r="L65" s="57">
        <v>3259900.63</v>
      </c>
      <c r="M65" s="57">
        <v>3259900.63</v>
      </c>
      <c r="N65" s="57">
        <v>2770915.53</v>
      </c>
      <c r="O65" s="125"/>
    </row>
    <row r="66" spans="1:15" s="27" customFormat="1" ht="326.25" x14ac:dyDescent="0.25">
      <c r="A66" s="26">
        <v>63</v>
      </c>
      <c r="B66" s="54" t="s">
        <v>1503</v>
      </c>
      <c r="C66" s="54" t="s">
        <v>1504</v>
      </c>
      <c r="D66" s="54" t="s">
        <v>1505</v>
      </c>
      <c r="E66" s="58" t="s">
        <v>1360</v>
      </c>
      <c r="F66" s="54" t="s">
        <v>1506</v>
      </c>
      <c r="G66" s="54" t="s">
        <v>1507</v>
      </c>
      <c r="H66" s="55" t="s">
        <v>1508</v>
      </c>
      <c r="I66" s="56">
        <v>42247</v>
      </c>
      <c r="J66" s="56">
        <v>42978</v>
      </c>
      <c r="K66" s="54" t="s">
        <v>1509</v>
      </c>
      <c r="L66" s="57">
        <v>4165833.54</v>
      </c>
      <c r="M66" s="57">
        <v>3604049.23</v>
      </c>
      <c r="N66" s="57">
        <v>3063441.84</v>
      </c>
      <c r="O66" s="125"/>
    </row>
    <row r="67" spans="1:15" s="27" customFormat="1" ht="146.25" x14ac:dyDescent="0.25">
      <c r="A67" s="26">
        <v>64</v>
      </c>
      <c r="B67" s="54" t="s">
        <v>326</v>
      </c>
      <c r="C67" s="54" t="s">
        <v>327</v>
      </c>
      <c r="D67" s="54" t="s">
        <v>1510</v>
      </c>
      <c r="E67" s="58" t="s">
        <v>1353</v>
      </c>
      <c r="F67" s="54" t="s">
        <v>225</v>
      </c>
      <c r="G67" s="54" t="s">
        <v>328</v>
      </c>
      <c r="H67" s="55" t="s">
        <v>1511</v>
      </c>
      <c r="I67" s="56">
        <v>41640</v>
      </c>
      <c r="J67" s="56">
        <v>43100</v>
      </c>
      <c r="K67" s="54" t="s">
        <v>329</v>
      </c>
      <c r="L67" s="57">
        <v>3532502.97</v>
      </c>
      <c r="M67" s="57">
        <v>3357283.64</v>
      </c>
      <c r="N67" s="57">
        <v>2853691.09</v>
      </c>
      <c r="O67" s="125"/>
    </row>
    <row r="68" spans="1:15" s="27" customFormat="1" ht="157.5" x14ac:dyDescent="0.25">
      <c r="A68" s="26">
        <v>65</v>
      </c>
      <c r="B68" s="54" t="s">
        <v>1512</v>
      </c>
      <c r="C68" s="54" t="s">
        <v>1513</v>
      </c>
      <c r="D68" s="54" t="s">
        <v>1514</v>
      </c>
      <c r="E68" s="58" t="s">
        <v>1371</v>
      </c>
      <c r="F68" s="54" t="s">
        <v>1515</v>
      </c>
      <c r="G68" s="54" t="s">
        <v>1516</v>
      </c>
      <c r="H68" s="55" t="s">
        <v>1517</v>
      </c>
      <c r="I68" s="56">
        <v>41730</v>
      </c>
      <c r="J68" s="56">
        <v>43100</v>
      </c>
      <c r="K68" s="54" t="s">
        <v>1518</v>
      </c>
      <c r="L68" s="57">
        <v>6221215.0300000003</v>
      </c>
      <c r="M68" s="57">
        <v>5685637.4500000002</v>
      </c>
      <c r="N68" s="57">
        <v>4832791.83</v>
      </c>
      <c r="O68" s="125"/>
    </row>
    <row r="69" spans="1:15" s="27" customFormat="1" ht="168.75" x14ac:dyDescent="0.25">
      <c r="A69" s="26">
        <v>66</v>
      </c>
      <c r="B69" s="54" t="s">
        <v>1519</v>
      </c>
      <c r="C69" s="54" t="s">
        <v>1520</v>
      </c>
      <c r="D69" s="54" t="s">
        <v>1521</v>
      </c>
      <c r="E69" s="58" t="s">
        <v>1463</v>
      </c>
      <c r="F69" s="54" t="s">
        <v>563</v>
      </c>
      <c r="G69" s="54" t="s">
        <v>564</v>
      </c>
      <c r="H69" s="55" t="s">
        <v>1522</v>
      </c>
      <c r="I69" s="56">
        <v>42339</v>
      </c>
      <c r="J69" s="56">
        <v>42978</v>
      </c>
      <c r="K69" s="54" t="s">
        <v>1523</v>
      </c>
      <c r="L69" s="57">
        <v>2000000</v>
      </c>
      <c r="M69" s="57">
        <v>2000000</v>
      </c>
      <c r="N69" s="57">
        <v>1700000</v>
      </c>
      <c r="O69" s="125"/>
    </row>
    <row r="70" spans="1:15" s="27" customFormat="1" ht="157.5" x14ac:dyDescent="0.25">
      <c r="A70" s="26">
        <v>67</v>
      </c>
      <c r="B70" s="54" t="s">
        <v>1524</v>
      </c>
      <c r="C70" s="54" t="s">
        <v>1525</v>
      </c>
      <c r="D70" s="54" t="s">
        <v>1526</v>
      </c>
      <c r="E70" s="58" t="s">
        <v>1385</v>
      </c>
      <c r="F70" s="54" t="s">
        <v>425</v>
      </c>
      <c r="G70" s="54" t="s">
        <v>426</v>
      </c>
      <c r="H70" s="55" t="s">
        <v>1527</v>
      </c>
      <c r="I70" s="56">
        <v>42614</v>
      </c>
      <c r="J70" s="56">
        <v>42794</v>
      </c>
      <c r="K70" s="54" t="s">
        <v>1528</v>
      </c>
      <c r="L70" s="57">
        <v>2010000</v>
      </c>
      <c r="M70" s="57">
        <v>2000000</v>
      </c>
      <c r="N70" s="57">
        <v>1700000</v>
      </c>
      <c r="O70" s="125"/>
    </row>
    <row r="71" spans="1:15" s="27" customFormat="1" ht="123.75" x14ac:dyDescent="0.25">
      <c r="A71" s="26">
        <v>68</v>
      </c>
      <c r="B71" s="54" t="s">
        <v>1529</v>
      </c>
      <c r="C71" s="54" t="s">
        <v>1530</v>
      </c>
      <c r="D71" s="54" t="s">
        <v>1531</v>
      </c>
      <c r="E71" s="58" t="s">
        <v>1351</v>
      </c>
      <c r="F71" s="54" t="s">
        <v>177</v>
      </c>
      <c r="G71" s="54" t="s">
        <v>585</v>
      </c>
      <c r="H71" s="55" t="s">
        <v>1532</v>
      </c>
      <c r="I71" s="56">
        <v>42248</v>
      </c>
      <c r="J71" s="56">
        <v>42735</v>
      </c>
      <c r="K71" s="54" t="s">
        <v>1533</v>
      </c>
      <c r="L71" s="57">
        <v>2769885.13</v>
      </c>
      <c r="M71" s="57">
        <v>2000000</v>
      </c>
      <c r="N71" s="57">
        <v>1700000</v>
      </c>
      <c r="O71" s="125"/>
    </row>
    <row r="72" spans="1:15" s="27" customFormat="1" ht="67.5" x14ac:dyDescent="0.25">
      <c r="A72" s="26">
        <v>69</v>
      </c>
      <c r="B72" s="54" t="s">
        <v>1671</v>
      </c>
      <c r="C72" s="54" t="s">
        <v>1672</v>
      </c>
      <c r="D72" s="54" t="s">
        <v>1670</v>
      </c>
      <c r="E72" s="58" t="s">
        <v>1408</v>
      </c>
      <c r="F72" s="54" t="s">
        <v>1673</v>
      </c>
      <c r="G72" s="54" t="s">
        <v>1674</v>
      </c>
      <c r="H72" s="55" t="s">
        <v>1734</v>
      </c>
      <c r="I72" s="56">
        <v>41640</v>
      </c>
      <c r="J72" s="56">
        <v>43008</v>
      </c>
      <c r="K72" s="54" t="s">
        <v>1675</v>
      </c>
      <c r="L72" s="57">
        <v>999606.77</v>
      </c>
      <c r="M72" s="57">
        <v>999606.77</v>
      </c>
      <c r="N72" s="57">
        <v>849665.75</v>
      </c>
      <c r="O72" s="125"/>
    </row>
    <row r="73" spans="1:15" s="27" customFormat="1" ht="409.5" x14ac:dyDescent="0.25">
      <c r="A73" s="26">
        <v>70</v>
      </c>
      <c r="B73" s="54" t="s">
        <v>1534</v>
      </c>
      <c r="C73" s="54" t="s">
        <v>1535</v>
      </c>
      <c r="D73" s="54" t="s">
        <v>1536</v>
      </c>
      <c r="E73" s="58" t="s">
        <v>1408</v>
      </c>
      <c r="F73" s="54" t="s">
        <v>557</v>
      </c>
      <c r="G73" s="54" t="s">
        <v>558</v>
      </c>
      <c r="H73" s="55" t="s">
        <v>1537</v>
      </c>
      <c r="I73" s="56">
        <v>42628</v>
      </c>
      <c r="J73" s="56">
        <v>43100</v>
      </c>
      <c r="K73" s="54" t="s">
        <v>1538</v>
      </c>
      <c r="L73" s="57">
        <v>1998000</v>
      </c>
      <c r="M73" s="57">
        <v>1998000</v>
      </c>
      <c r="N73" s="57">
        <v>1698300</v>
      </c>
      <c r="O73" s="125"/>
    </row>
    <row r="74" spans="1:15" s="27" customFormat="1" ht="135" x14ac:dyDescent="0.25">
      <c r="A74" s="26">
        <v>71</v>
      </c>
      <c r="B74" s="54" t="s">
        <v>1677</v>
      </c>
      <c r="C74" s="54" t="s">
        <v>1678</v>
      </c>
      <c r="D74" s="54" t="s">
        <v>1676</v>
      </c>
      <c r="E74" s="58" t="s">
        <v>1466</v>
      </c>
      <c r="F74" s="54" t="s">
        <v>225</v>
      </c>
      <c r="G74" s="54" t="s">
        <v>1679</v>
      </c>
      <c r="H74" s="55" t="s">
        <v>1735</v>
      </c>
      <c r="I74" s="56">
        <v>41808</v>
      </c>
      <c r="J74" s="56">
        <v>43100</v>
      </c>
      <c r="K74" s="54" t="s">
        <v>1680</v>
      </c>
      <c r="L74" s="57">
        <v>10527599.75</v>
      </c>
      <c r="M74" s="57">
        <v>9248989.75</v>
      </c>
      <c r="N74" s="57">
        <v>7861641.2800000003</v>
      </c>
      <c r="O74" s="125"/>
    </row>
    <row r="75" spans="1:15" s="27" customFormat="1" ht="157.5" x14ac:dyDescent="0.25">
      <c r="A75" s="26">
        <v>72</v>
      </c>
      <c r="B75" s="54" t="s">
        <v>1539</v>
      </c>
      <c r="C75" s="54" t="s">
        <v>1540</v>
      </c>
      <c r="D75" s="54" t="s">
        <v>1541</v>
      </c>
      <c r="E75" s="58" t="s">
        <v>1747</v>
      </c>
      <c r="F75" s="54" t="s">
        <v>96</v>
      </c>
      <c r="G75" s="54" t="s">
        <v>360</v>
      </c>
      <c r="H75" s="55" t="s">
        <v>1542</v>
      </c>
      <c r="I75" s="56">
        <v>42576</v>
      </c>
      <c r="J75" s="56">
        <v>43830</v>
      </c>
      <c r="K75" s="54" t="s">
        <v>1543</v>
      </c>
      <c r="L75" s="57">
        <v>30065190</v>
      </c>
      <c r="M75" s="57">
        <v>30000000</v>
      </c>
      <c r="N75" s="57">
        <v>25400000</v>
      </c>
      <c r="O75" s="125"/>
    </row>
    <row r="76" spans="1:15" s="27" customFormat="1" ht="409.5" x14ac:dyDescent="0.25">
      <c r="A76" s="26">
        <v>73</v>
      </c>
      <c r="B76" s="54" t="s">
        <v>1682</v>
      </c>
      <c r="C76" s="54" t="s">
        <v>1683</v>
      </c>
      <c r="D76" s="54" t="s">
        <v>1681</v>
      </c>
      <c r="E76" s="58" t="s">
        <v>1385</v>
      </c>
      <c r="F76" s="54" t="s">
        <v>1335</v>
      </c>
      <c r="G76" s="54" t="s">
        <v>1336</v>
      </c>
      <c r="H76" s="55" t="s">
        <v>1736</v>
      </c>
      <c r="I76" s="56">
        <v>42643</v>
      </c>
      <c r="J76" s="56">
        <v>42916</v>
      </c>
      <c r="K76" s="54" t="s">
        <v>1684</v>
      </c>
      <c r="L76" s="57">
        <v>8967150</v>
      </c>
      <c r="M76" s="57">
        <v>8960450</v>
      </c>
      <c r="N76" s="57">
        <v>7616382.5</v>
      </c>
      <c r="O76" s="125"/>
    </row>
    <row r="77" spans="1:15" s="27" customFormat="1" ht="348.75" x14ac:dyDescent="0.25">
      <c r="A77" s="26">
        <v>74</v>
      </c>
      <c r="B77" s="54" t="s">
        <v>1686</v>
      </c>
      <c r="C77" s="54" t="s">
        <v>1687</v>
      </c>
      <c r="D77" s="54" t="s">
        <v>1685</v>
      </c>
      <c r="E77" s="58" t="s">
        <v>1353</v>
      </c>
      <c r="F77" s="54" t="s">
        <v>57</v>
      </c>
      <c r="G77" s="54" t="s">
        <v>552</v>
      </c>
      <c r="H77" s="55" t="s">
        <v>1737</v>
      </c>
      <c r="I77" s="56">
        <v>42583</v>
      </c>
      <c r="J77" s="56">
        <v>43190</v>
      </c>
      <c r="K77" s="54" t="s">
        <v>1688</v>
      </c>
      <c r="L77" s="57">
        <v>2000000</v>
      </c>
      <c r="M77" s="57">
        <v>2000000</v>
      </c>
      <c r="N77" s="57">
        <v>1700000</v>
      </c>
      <c r="O77" s="125"/>
    </row>
    <row r="78" spans="1:15" s="27" customFormat="1" ht="409.5" x14ac:dyDescent="0.25">
      <c r="A78" s="26">
        <v>75</v>
      </c>
      <c r="B78" s="54" t="s">
        <v>1690</v>
      </c>
      <c r="C78" s="54" t="s">
        <v>1691</v>
      </c>
      <c r="D78" s="54" t="s">
        <v>1689</v>
      </c>
      <c r="E78" s="58" t="s">
        <v>1408</v>
      </c>
      <c r="F78" s="54" t="s">
        <v>557</v>
      </c>
      <c r="G78" s="54" t="s">
        <v>1280</v>
      </c>
      <c r="H78" s="55" t="s">
        <v>1738</v>
      </c>
      <c r="I78" s="56">
        <v>42647</v>
      </c>
      <c r="J78" s="56">
        <v>43009</v>
      </c>
      <c r="K78" s="54" t="s">
        <v>1692</v>
      </c>
      <c r="L78" s="57">
        <v>9000000</v>
      </c>
      <c r="M78" s="57">
        <v>9000000</v>
      </c>
      <c r="N78" s="57">
        <v>7650000</v>
      </c>
      <c r="O78" s="125"/>
    </row>
    <row r="79" spans="1:15" s="27" customFormat="1" ht="101.25" x14ac:dyDescent="0.25">
      <c r="A79" s="26">
        <v>76</v>
      </c>
      <c r="B79" s="54" t="s">
        <v>1694</v>
      </c>
      <c r="C79" s="54" t="s">
        <v>1695</v>
      </c>
      <c r="D79" s="54" t="s">
        <v>1693</v>
      </c>
      <c r="E79" s="58" t="s">
        <v>1360</v>
      </c>
      <c r="F79" s="54" t="s">
        <v>449</v>
      </c>
      <c r="G79" s="54" t="s">
        <v>1696</v>
      </c>
      <c r="H79" s="55" t="s">
        <v>1739</v>
      </c>
      <c r="I79" s="56">
        <v>41640</v>
      </c>
      <c r="J79" s="56">
        <v>42735</v>
      </c>
      <c r="K79" s="54" t="s">
        <v>1697</v>
      </c>
      <c r="L79" s="57">
        <v>10132768</v>
      </c>
      <c r="M79" s="57">
        <v>9804000</v>
      </c>
      <c r="N79" s="57">
        <v>8333400</v>
      </c>
      <c r="O79" s="125"/>
    </row>
    <row r="80" spans="1:15" s="27" customFormat="1" ht="389.25" customHeight="1" x14ac:dyDescent="0.25">
      <c r="A80" s="26">
        <v>77</v>
      </c>
      <c r="B80" s="74" t="s">
        <v>1895</v>
      </c>
      <c r="C80" s="74" t="s">
        <v>1896</v>
      </c>
      <c r="D80" s="74" t="s">
        <v>1897</v>
      </c>
      <c r="E80" s="74" t="s">
        <v>1381</v>
      </c>
      <c r="F80" s="74" t="s">
        <v>231</v>
      </c>
      <c r="G80" s="74" t="s">
        <v>1140</v>
      </c>
      <c r="H80" s="74" t="s">
        <v>1141</v>
      </c>
      <c r="I80" s="75">
        <v>42614</v>
      </c>
      <c r="J80" s="75">
        <v>43131</v>
      </c>
      <c r="K80" s="74" t="s">
        <v>1898</v>
      </c>
      <c r="L80" s="76">
        <v>20001230</v>
      </c>
      <c r="M80" s="76">
        <v>20000000</v>
      </c>
      <c r="N80" s="76">
        <v>17000000</v>
      </c>
      <c r="O80" s="125"/>
    </row>
    <row r="81" spans="1:15" s="27" customFormat="1" ht="123.75" x14ac:dyDescent="0.25">
      <c r="A81" s="26"/>
      <c r="B81" s="74" t="s">
        <v>2028</v>
      </c>
      <c r="C81" s="74" t="s">
        <v>2029</v>
      </c>
      <c r="D81" s="74" t="s">
        <v>2030</v>
      </c>
      <c r="E81" s="74" t="s">
        <v>1381</v>
      </c>
      <c r="F81" s="74" t="s">
        <v>231</v>
      </c>
      <c r="G81" s="74" t="s">
        <v>1253</v>
      </c>
      <c r="H81" s="74" t="s">
        <v>2032</v>
      </c>
      <c r="I81" s="75">
        <v>42535</v>
      </c>
      <c r="J81" s="75">
        <v>43830</v>
      </c>
      <c r="K81" s="74" t="s">
        <v>2031</v>
      </c>
      <c r="L81" s="76">
        <v>46302062</v>
      </c>
      <c r="M81" s="76">
        <v>10000000</v>
      </c>
      <c r="N81" s="76">
        <v>8500000</v>
      </c>
      <c r="O81" s="125"/>
    </row>
    <row r="82" spans="1:15" s="27" customFormat="1" ht="90" x14ac:dyDescent="0.25">
      <c r="A82" s="26">
        <v>78</v>
      </c>
      <c r="B82" s="54" t="s">
        <v>1699</v>
      </c>
      <c r="C82" s="54" t="s">
        <v>1700</v>
      </c>
      <c r="D82" s="54" t="s">
        <v>1698</v>
      </c>
      <c r="E82" s="58" t="s">
        <v>1381</v>
      </c>
      <c r="F82" s="54" t="s">
        <v>231</v>
      </c>
      <c r="G82" s="54" t="s">
        <v>1229</v>
      </c>
      <c r="H82" s="55" t="s">
        <v>1740</v>
      </c>
      <c r="I82" s="56">
        <v>41640</v>
      </c>
      <c r="J82" s="56">
        <v>43100</v>
      </c>
      <c r="K82" s="54" t="s">
        <v>1701</v>
      </c>
      <c r="L82" s="57">
        <v>9965430.1600000001</v>
      </c>
      <c r="M82" s="57">
        <v>9390000</v>
      </c>
      <c r="N82" s="57">
        <v>7980000</v>
      </c>
      <c r="O82" s="125"/>
    </row>
    <row r="83" spans="1:15" s="27" customFormat="1" ht="342" x14ac:dyDescent="0.25">
      <c r="A83" s="26"/>
      <c r="B83" s="74" t="s">
        <v>2033</v>
      </c>
      <c r="C83" s="74" t="s">
        <v>2034</v>
      </c>
      <c r="D83" s="74" t="s">
        <v>2035</v>
      </c>
      <c r="E83" s="74" t="s">
        <v>1392</v>
      </c>
      <c r="F83" s="74" t="s">
        <v>465</v>
      </c>
      <c r="G83" s="74" t="s">
        <v>2036</v>
      </c>
      <c r="H83" s="74" t="s">
        <v>2037</v>
      </c>
      <c r="I83" s="75">
        <v>42621</v>
      </c>
      <c r="J83" s="75">
        <v>43098</v>
      </c>
      <c r="K83" s="126" t="s">
        <v>2038</v>
      </c>
      <c r="L83" s="76">
        <v>1849006</v>
      </c>
      <c r="M83" s="76">
        <v>1849006</v>
      </c>
      <c r="N83" s="76">
        <v>1571655.1</v>
      </c>
      <c r="O83" s="125"/>
    </row>
    <row r="84" spans="1:15" s="27" customFormat="1" ht="135" x14ac:dyDescent="0.25">
      <c r="A84" s="26">
        <v>79</v>
      </c>
      <c r="B84" s="54" t="s">
        <v>1703</v>
      </c>
      <c r="C84" s="54" t="s">
        <v>1704</v>
      </c>
      <c r="D84" s="54" t="s">
        <v>1702</v>
      </c>
      <c r="E84" s="58" t="s">
        <v>1408</v>
      </c>
      <c r="F84" s="54" t="s">
        <v>1705</v>
      </c>
      <c r="G84" s="54" t="s">
        <v>1706</v>
      </c>
      <c r="H84" s="55" t="s">
        <v>1741</v>
      </c>
      <c r="I84" s="56">
        <v>42697</v>
      </c>
      <c r="J84" s="56">
        <v>43100</v>
      </c>
      <c r="K84" s="54" t="s">
        <v>1707</v>
      </c>
      <c r="L84" s="57">
        <v>5894415.5499999998</v>
      </c>
      <c r="M84" s="57">
        <v>5886610.5499999998</v>
      </c>
      <c r="N84" s="57">
        <v>5003618.96</v>
      </c>
      <c r="O84" s="125"/>
    </row>
    <row r="85" spans="1:15" s="27" customFormat="1" ht="157.5" x14ac:dyDescent="0.25">
      <c r="A85" s="26">
        <v>80</v>
      </c>
      <c r="B85" s="54" t="s">
        <v>1709</v>
      </c>
      <c r="C85" s="54" t="s">
        <v>1710</v>
      </c>
      <c r="D85" s="54" t="s">
        <v>1708</v>
      </c>
      <c r="E85" s="58" t="s">
        <v>1399</v>
      </c>
      <c r="F85" s="54" t="s">
        <v>372</v>
      </c>
      <c r="G85" s="54" t="s">
        <v>373</v>
      </c>
      <c r="H85" s="55" t="s">
        <v>1742</v>
      </c>
      <c r="I85" s="56">
        <v>42622</v>
      </c>
      <c r="J85" s="56">
        <v>42947</v>
      </c>
      <c r="K85" s="54" t="s">
        <v>1711</v>
      </c>
      <c r="L85" s="57">
        <v>2000000</v>
      </c>
      <c r="M85" s="57">
        <v>2000000</v>
      </c>
      <c r="N85" s="57">
        <v>1700000</v>
      </c>
      <c r="O85" s="125"/>
    </row>
    <row r="86" spans="1:15" s="27" customFormat="1" ht="112.5" x14ac:dyDescent="0.25">
      <c r="A86" s="26">
        <v>81</v>
      </c>
      <c r="B86" s="54" t="s">
        <v>1713</v>
      </c>
      <c r="C86" s="54" t="s">
        <v>1714</v>
      </c>
      <c r="D86" s="54" t="s">
        <v>1712</v>
      </c>
      <c r="E86" s="58" t="s">
        <v>1381</v>
      </c>
      <c r="F86" s="54" t="s">
        <v>231</v>
      </c>
      <c r="G86" s="54" t="s">
        <v>366</v>
      </c>
      <c r="H86" s="55" t="s">
        <v>1743</v>
      </c>
      <c r="I86" s="56">
        <v>42653</v>
      </c>
      <c r="J86" s="56">
        <v>43146</v>
      </c>
      <c r="K86" s="54" t="s">
        <v>1715</v>
      </c>
      <c r="L86" s="57">
        <v>2000000</v>
      </c>
      <c r="M86" s="57">
        <v>2000000</v>
      </c>
      <c r="N86" s="57">
        <v>1700000</v>
      </c>
      <c r="O86" s="125"/>
    </row>
    <row r="87" spans="1:15" s="27" customFormat="1" ht="225" x14ac:dyDescent="0.25">
      <c r="A87" s="26">
        <v>82</v>
      </c>
      <c r="B87" s="54" t="s">
        <v>1717</v>
      </c>
      <c r="C87" s="54" t="s">
        <v>1718</v>
      </c>
      <c r="D87" s="54" t="s">
        <v>1716</v>
      </c>
      <c r="E87" s="58" t="s">
        <v>1394</v>
      </c>
      <c r="F87" s="54" t="s">
        <v>207</v>
      </c>
      <c r="G87" s="54" t="s">
        <v>1719</v>
      </c>
      <c r="H87" s="55" t="s">
        <v>1744</v>
      </c>
      <c r="I87" s="56">
        <v>42564</v>
      </c>
      <c r="J87" s="56">
        <v>43008</v>
      </c>
      <c r="K87" s="54" t="s">
        <v>1720</v>
      </c>
      <c r="L87" s="57">
        <v>2000000</v>
      </c>
      <c r="M87" s="57">
        <v>2000000</v>
      </c>
      <c r="N87" s="57">
        <v>1700000</v>
      </c>
      <c r="O87" s="125"/>
    </row>
    <row r="88" spans="1:15" s="27" customFormat="1" ht="146.25" x14ac:dyDescent="0.25">
      <c r="A88" s="26">
        <v>83</v>
      </c>
      <c r="B88" s="54" t="s">
        <v>1722</v>
      </c>
      <c r="C88" s="54" t="s">
        <v>1723</v>
      </c>
      <c r="D88" s="54" t="s">
        <v>1721</v>
      </c>
      <c r="E88" s="58" t="s">
        <v>1385</v>
      </c>
      <c r="F88" s="54" t="s">
        <v>1724</v>
      </c>
      <c r="G88" s="54" t="s">
        <v>1725</v>
      </c>
      <c r="H88" s="55" t="s">
        <v>1745</v>
      </c>
      <c r="I88" s="56">
        <v>41640</v>
      </c>
      <c r="J88" s="56">
        <v>43404</v>
      </c>
      <c r="K88" s="54" t="s">
        <v>1726</v>
      </c>
      <c r="L88" s="57">
        <v>3764070</v>
      </c>
      <c r="M88" s="57">
        <v>1000000</v>
      </c>
      <c r="N88" s="57">
        <v>850000</v>
      </c>
      <c r="O88" s="125"/>
    </row>
    <row r="89" spans="1:15" s="27" customFormat="1" ht="168.75" x14ac:dyDescent="0.25">
      <c r="A89" s="26"/>
      <c r="B89" s="74" t="s">
        <v>2039</v>
      </c>
      <c r="C89" s="74" t="s">
        <v>2040</v>
      </c>
      <c r="D89" s="74" t="s">
        <v>2041</v>
      </c>
      <c r="E89" s="74" t="s">
        <v>1463</v>
      </c>
      <c r="F89" s="74" t="s">
        <v>563</v>
      </c>
      <c r="G89" s="74" t="s">
        <v>817</v>
      </c>
      <c r="H89" s="74" t="s">
        <v>2042</v>
      </c>
      <c r="I89" s="75">
        <v>41640</v>
      </c>
      <c r="J89" s="75">
        <v>43373</v>
      </c>
      <c r="K89" s="74" t="s">
        <v>2043</v>
      </c>
      <c r="L89" s="76">
        <v>9698649.3599999994</v>
      </c>
      <c r="M89" s="76">
        <v>9000000</v>
      </c>
      <c r="N89" s="76">
        <v>7650000</v>
      </c>
      <c r="O89" s="125"/>
    </row>
    <row r="90" spans="1:15" s="27" customFormat="1" ht="112.5" x14ac:dyDescent="0.25">
      <c r="A90" s="26">
        <v>84</v>
      </c>
      <c r="B90" s="74" t="s">
        <v>1899</v>
      </c>
      <c r="C90" s="74" t="s">
        <v>1900</v>
      </c>
      <c r="D90" s="74" t="s">
        <v>1901</v>
      </c>
      <c r="E90" s="74" t="s">
        <v>1385</v>
      </c>
      <c r="F90" s="74" t="s">
        <v>1386</v>
      </c>
      <c r="G90" s="74" t="s">
        <v>1387</v>
      </c>
      <c r="H90" s="74" t="s">
        <v>1902</v>
      </c>
      <c r="I90" s="75">
        <v>42810</v>
      </c>
      <c r="J90" s="75">
        <v>43373</v>
      </c>
      <c r="K90" s="74" t="s">
        <v>1903</v>
      </c>
      <c r="L90" s="76">
        <v>10942520.35</v>
      </c>
      <c r="M90" s="76">
        <v>10000000</v>
      </c>
      <c r="N90" s="76">
        <v>8500000</v>
      </c>
      <c r="O90" s="125"/>
    </row>
    <row r="91" spans="1:15" s="27" customFormat="1" ht="90" x14ac:dyDescent="0.25">
      <c r="A91" s="26"/>
      <c r="B91" s="74" t="s">
        <v>2044</v>
      </c>
      <c r="C91" s="74" t="s">
        <v>2045</v>
      </c>
      <c r="D91" s="74" t="s">
        <v>2046</v>
      </c>
      <c r="E91" s="74" t="s">
        <v>1365</v>
      </c>
      <c r="F91" s="74" t="s">
        <v>348</v>
      </c>
      <c r="G91" s="74" t="s">
        <v>349</v>
      </c>
      <c r="H91" s="74" t="s">
        <v>2047</v>
      </c>
      <c r="I91" s="75">
        <v>41640</v>
      </c>
      <c r="J91" s="75">
        <v>43281</v>
      </c>
      <c r="K91" s="74" t="s">
        <v>2048</v>
      </c>
      <c r="L91" s="76">
        <v>8998600</v>
      </c>
      <c r="M91" s="76">
        <v>8998600</v>
      </c>
      <c r="N91" s="76">
        <v>7648810</v>
      </c>
      <c r="O91" s="125"/>
    </row>
    <row r="92" spans="1:15" s="27" customFormat="1" ht="112.5" x14ac:dyDescent="0.25">
      <c r="A92" s="26">
        <v>85</v>
      </c>
      <c r="B92" s="54" t="s">
        <v>1728</v>
      </c>
      <c r="C92" s="54" t="s">
        <v>1729</v>
      </c>
      <c r="D92" s="54" t="s">
        <v>1727</v>
      </c>
      <c r="E92" s="58" t="s">
        <v>1368</v>
      </c>
      <c r="F92" s="54" t="s">
        <v>96</v>
      </c>
      <c r="G92" s="54" t="s">
        <v>547</v>
      </c>
      <c r="H92" s="55" t="s">
        <v>1746</v>
      </c>
      <c r="I92" s="56">
        <v>42657</v>
      </c>
      <c r="J92" s="56">
        <v>43099</v>
      </c>
      <c r="K92" s="54" t="s">
        <v>1730</v>
      </c>
      <c r="L92" s="57">
        <v>2000000</v>
      </c>
      <c r="M92" s="57">
        <v>2000000</v>
      </c>
      <c r="N92" s="57">
        <v>1600000</v>
      </c>
      <c r="O92" s="125"/>
    </row>
    <row r="93" spans="1:15" s="27" customFormat="1" ht="337.5" x14ac:dyDescent="0.25">
      <c r="A93" s="26">
        <v>86</v>
      </c>
      <c r="B93" s="74" t="s">
        <v>1904</v>
      </c>
      <c r="C93" s="74" t="s">
        <v>1905</v>
      </c>
      <c r="D93" s="74" t="s">
        <v>1906</v>
      </c>
      <c r="E93" s="74" t="s">
        <v>1365</v>
      </c>
      <c r="F93" s="74" t="s">
        <v>348</v>
      </c>
      <c r="G93" s="74" t="s">
        <v>349</v>
      </c>
      <c r="H93" s="55" t="s">
        <v>1918</v>
      </c>
      <c r="I93" s="75">
        <v>42583</v>
      </c>
      <c r="J93" s="75">
        <v>43220</v>
      </c>
      <c r="K93" s="74" t="s">
        <v>1919</v>
      </c>
      <c r="L93" s="76">
        <v>2000000</v>
      </c>
      <c r="M93" s="76">
        <v>2000000</v>
      </c>
      <c r="N93" s="76">
        <v>1700000</v>
      </c>
      <c r="O93" s="125"/>
    </row>
    <row r="94" spans="1:15" s="27" customFormat="1" ht="409.5" x14ac:dyDescent="0.25">
      <c r="A94" s="26">
        <v>87</v>
      </c>
      <c r="B94" s="74" t="s">
        <v>1907</v>
      </c>
      <c r="C94" s="74" t="s">
        <v>1908</v>
      </c>
      <c r="D94" s="74" t="s">
        <v>1909</v>
      </c>
      <c r="E94" s="74" t="s">
        <v>1371</v>
      </c>
      <c r="F94" s="74" t="s">
        <v>322</v>
      </c>
      <c r="G94" s="74" t="s">
        <v>580</v>
      </c>
      <c r="H94" s="74" t="s">
        <v>1920</v>
      </c>
      <c r="I94" s="75">
        <v>42625</v>
      </c>
      <c r="J94" s="75">
        <v>43189</v>
      </c>
      <c r="K94" s="74" t="s">
        <v>1921</v>
      </c>
      <c r="L94" s="76">
        <v>2000000</v>
      </c>
      <c r="M94" s="76">
        <v>2000000</v>
      </c>
      <c r="N94" s="76">
        <v>1700000</v>
      </c>
      <c r="O94" s="125"/>
    </row>
    <row r="95" spans="1:15" s="27" customFormat="1" ht="281.25" x14ac:dyDescent="0.25">
      <c r="A95" s="26">
        <v>88</v>
      </c>
      <c r="B95" s="74" t="s">
        <v>1910</v>
      </c>
      <c r="C95" s="74" t="s">
        <v>1911</v>
      </c>
      <c r="D95" s="74" t="s">
        <v>1912</v>
      </c>
      <c r="E95" s="74" t="s">
        <v>1392</v>
      </c>
      <c r="F95" s="74" t="s">
        <v>465</v>
      </c>
      <c r="G95" s="74" t="s">
        <v>572</v>
      </c>
      <c r="H95" s="55" t="s">
        <v>1922</v>
      </c>
      <c r="I95" s="75">
        <v>41640</v>
      </c>
      <c r="J95" s="75">
        <v>42916</v>
      </c>
      <c r="K95" s="74" t="s">
        <v>1923</v>
      </c>
      <c r="L95" s="76">
        <v>2015996.87</v>
      </c>
      <c r="M95" s="76">
        <v>1999926.87</v>
      </c>
      <c r="N95" s="76">
        <v>1699937.83</v>
      </c>
      <c r="O95" s="125"/>
    </row>
    <row r="96" spans="1:15" s="27" customFormat="1" ht="202.5" x14ac:dyDescent="0.25">
      <c r="A96" s="26"/>
      <c r="B96" s="74" t="s">
        <v>2049</v>
      </c>
      <c r="C96" s="74" t="s">
        <v>2050</v>
      </c>
      <c r="D96" s="74" t="s">
        <v>2051</v>
      </c>
      <c r="E96" s="74" t="s">
        <v>1385</v>
      </c>
      <c r="F96" s="74" t="s">
        <v>1335</v>
      </c>
      <c r="G96" s="74" t="s">
        <v>2052</v>
      </c>
      <c r="H96" s="74" t="s">
        <v>2053</v>
      </c>
      <c r="I96" s="75">
        <v>42826</v>
      </c>
      <c r="J96" s="75">
        <v>43008</v>
      </c>
      <c r="K96" s="74" t="s">
        <v>2054</v>
      </c>
      <c r="L96" s="76">
        <v>10000000</v>
      </c>
      <c r="M96" s="76">
        <v>10000000</v>
      </c>
      <c r="N96" s="76">
        <v>8500000</v>
      </c>
      <c r="O96" s="125"/>
    </row>
    <row r="97" spans="1:15" s="27" customFormat="1" ht="101.25" x14ac:dyDescent="0.25">
      <c r="A97" s="26">
        <v>89</v>
      </c>
      <c r="B97" s="74" t="s">
        <v>1913</v>
      </c>
      <c r="C97" s="74" t="s">
        <v>1914</v>
      </c>
      <c r="D97" s="74" t="s">
        <v>1915</v>
      </c>
      <c r="E97" s="74" t="s">
        <v>1365</v>
      </c>
      <c r="F97" s="74" t="s">
        <v>1916</v>
      </c>
      <c r="G97" s="74" t="s">
        <v>1917</v>
      </c>
      <c r="H97" s="74" t="s">
        <v>1924</v>
      </c>
      <c r="I97" s="75">
        <v>41640</v>
      </c>
      <c r="J97" s="75">
        <v>43008</v>
      </c>
      <c r="K97" s="74" t="s">
        <v>1726</v>
      </c>
      <c r="L97" s="76">
        <v>1284071</v>
      </c>
      <c r="M97" s="76">
        <v>1000000</v>
      </c>
      <c r="N97" s="76">
        <v>850000</v>
      </c>
      <c r="O97" s="125"/>
    </row>
    <row r="98" spans="1:15" s="27" customFormat="1" ht="45" x14ac:dyDescent="0.25">
      <c r="A98" s="26"/>
      <c r="B98" s="74" t="s">
        <v>2055</v>
      </c>
      <c r="C98" s="74" t="s">
        <v>2056</v>
      </c>
      <c r="D98" s="74" t="s">
        <v>2057</v>
      </c>
      <c r="E98" s="74" t="s">
        <v>1408</v>
      </c>
      <c r="F98" s="74" t="s">
        <v>2058</v>
      </c>
      <c r="G98" s="74" t="s">
        <v>2059</v>
      </c>
      <c r="H98" s="74" t="s">
        <v>2060</v>
      </c>
      <c r="I98" s="75">
        <v>41640</v>
      </c>
      <c r="J98" s="75">
        <v>43281</v>
      </c>
      <c r="K98" s="74" t="s">
        <v>2061</v>
      </c>
      <c r="L98" s="76">
        <v>1064775.77</v>
      </c>
      <c r="M98" s="76">
        <v>1000000</v>
      </c>
      <c r="N98" s="76">
        <v>850000</v>
      </c>
      <c r="O98" s="125"/>
    </row>
    <row r="99" spans="1:15" s="27" customFormat="1" ht="101.25" x14ac:dyDescent="0.25">
      <c r="A99" s="26"/>
      <c r="B99" s="74" t="s">
        <v>2062</v>
      </c>
      <c r="C99" s="74" t="s">
        <v>2063</v>
      </c>
      <c r="D99" s="74" t="s">
        <v>2064</v>
      </c>
      <c r="E99" s="74" t="s">
        <v>1368</v>
      </c>
      <c r="F99" s="74" t="s">
        <v>96</v>
      </c>
      <c r="G99" s="74" t="s">
        <v>132</v>
      </c>
      <c r="H99" s="74" t="s">
        <v>133</v>
      </c>
      <c r="I99" s="75">
        <v>42614</v>
      </c>
      <c r="J99" s="75">
        <v>43100</v>
      </c>
      <c r="K99" s="74" t="s">
        <v>2065</v>
      </c>
      <c r="L99" s="76">
        <v>3728903.77</v>
      </c>
      <c r="M99" s="76">
        <v>3716403.77</v>
      </c>
      <c r="N99" s="76">
        <v>2973123.01</v>
      </c>
      <c r="O99" s="125"/>
    </row>
    <row r="100" spans="1:15" s="27" customFormat="1" ht="101.25" x14ac:dyDescent="0.25">
      <c r="A100" s="26">
        <v>90</v>
      </c>
      <c r="B100" s="54" t="s">
        <v>1544</v>
      </c>
      <c r="C100" s="54" t="s">
        <v>1545</v>
      </c>
      <c r="D100" s="54" t="s">
        <v>1546</v>
      </c>
      <c r="E100" s="58" t="s">
        <v>1385</v>
      </c>
      <c r="F100" s="54" t="s">
        <v>1120</v>
      </c>
      <c r="G100" s="54" t="s">
        <v>1121</v>
      </c>
      <c r="H100" s="55" t="s">
        <v>1547</v>
      </c>
      <c r="I100" s="56">
        <v>41640</v>
      </c>
      <c r="J100" s="56">
        <v>43100</v>
      </c>
      <c r="K100" s="54" t="s">
        <v>1548</v>
      </c>
      <c r="L100" s="57">
        <v>49629000</v>
      </c>
      <c r="M100" s="57">
        <v>44426000</v>
      </c>
      <c r="N100" s="57">
        <v>37762100</v>
      </c>
      <c r="O100" s="125"/>
    </row>
    <row r="101" spans="1:15" ht="78.75" x14ac:dyDescent="0.25">
      <c r="A101" s="26">
        <v>91</v>
      </c>
      <c r="B101" s="28" t="s">
        <v>330</v>
      </c>
      <c r="C101" s="28" t="s">
        <v>331</v>
      </c>
      <c r="D101" s="28" t="s">
        <v>76</v>
      </c>
      <c r="E101" s="28" t="s">
        <v>77</v>
      </c>
      <c r="F101" s="28" t="s">
        <v>78</v>
      </c>
      <c r="G101" s="28" t="s">
        <v>79</v>
      </c>
      <c r="H101" s="28" t="s">
        <v>332</v>
      </c>
      <c r="I101" s="30">
        <v>39083</v>
      </c>
      <c r="J101" s="30">
        <v>40816</v>
      </c>
      <c r="K101" s="30" t="s">
        <v>333</v>
      </c>
      <c r="L101" s="29">
        <v>580232</v>
      </c>
      <c r="M101" s="29">
        <v>580232</v>
      </c>
      <c r="N101" s="29">
        <v>493197.2</v>
      </c>
      <c r="O101" s="125"/>
    </row>
    <row r="102" spans="1:15" ht="78.75" x14ac:dyDescent="0.25">
      <c r="A102" s="26">
        <v>92</v>
      </c>
      <c r="B102" s="28" t="s">
        <v>334</v>
      </c>
      <c r="C102" s="28" t="s">
        <v>335</v>
      </c>
      <c r="D102" s="28" t="s">
        <v>336</v>
      </c>
      <c r="E102" s="28" t="s">
        <v>188</v>
      </c>
      <c r="F102" s="28" t="s">
        <v>337</v>
      </c>
      <c r="G102" s="28" t="s">
        <v>338</v>
      </c>
      <c r="H102" s="28" t="s">
        <v>339</v>
      </c>
      <c r="I102" s="30">
        <v>39083</v>
      </c>
      <c r="J102" s="30">
        <v>41213</v>
      </c>
      <c r="K102" s="30" t="s">
        <v>340</v>
      </c>
      <c r="L102" s="29">
        <v>15730760</v>
      </c>
      <c r="M102" s="29">
        <v>11202540</v>
      </c>
      <c r="N102" s="29">
        <v>9522159</v>
      </c>
      <c r="O102" s="125"/>
    </row>
    <row r="103" spans="1:15" ht="101.25" x14ac:dyDescent="0.25">
      <c r="A103" s="26">
        <v>93</v>
      </c>
      <c r="B103" s="28" t="s">
        <v>341</v>
      </c>
      <c r="C103" s="28" t="s">
        <v>342</v>
      </c>
      <c r="D103" s="28" t="s">
        <v>343</v>
      </c>
      <c r="E103" s="28" t="s">
        <v>90</v>
      </c>
      <c r="F103" s="28" t="s">
        <v>91</v>
      </c>
      <c r="G103" s="28" t="s">
        <v>92</v>
      </c>
      <c r="H103" s="28" t="s">
        <v>344</v>
      </c>
      <c r="I103" s="30">
        <v>39083</v>
      </c>
      <c r="J103" s="30">
        <v>41455</v>
      </c>
      <c r="K103" s="30" t="s">
        <v>333</v>
      </c>
      <c r="L103" s="29">
        <v>906428.75</v>
      </c>
      <c r="M103" s="29">
        <v>902768.75</v>
      </c>
      <c r="N103" s="29">
        <v>767353.43</v>
      </c>
      <c r="O103" s="125"/>
    </row>
    <row r="104" spans="1:15" ht="123.75" x14ac:dyDescent="0.25">
      <c r="A104" s="26">
        <v>94</v>
      </c>
      <c r="B104" s="28" t="s">
        <v>345</v>
      </c>
      <c r="C104" s="28" t="s">
        <v>346</v>
      </c>
      <c r="D104" s="28" t="s">
        <v>347</v>
      </c>
      <c r="E104" s="28" t="s">
        <v>70</v>
      </c>
      <c r="F104" s="28" t="s">
        <v>348</v>
      </c>
      <c r="G104" s="28" t="s">
        <v>349</v>
      </c>
      <c r="H104" s="28" t="s">
        <v>350</v>
      </c>
      <c r="I104" s="30">
        <v>39083</v>
      </c>
      <c r="J104" s="30">
        <v>41213</v>
      </c>
      <c r="K104" s="30" t="s">
        <v>340</v>
      </c>
      <c r="L104" s="29">
        <v>13310377.52</v>
      </c>
      <c r="M104" s="29">
        <v>11228000</v>
      </c>
      <c r="N104" s="29">
        <v>9543800</v>
      </c>
      <c r="O104" s="125"/>
    </row>
    <row r="105" spans="1:15" ht="101.25" x14ac:dyDescent="0.25">
      <c r="A105" s="26">
        <v>95</v>
      </c>
      <c r="B105" s="28" t="s">
        <v>351</v>
      </c>
      <c r="C105" s="28" t="s">
        <v>352</v>
      </c>
      <c r="D105" s="28" t="s">
        <v>353</v>
      </c>
      <c r="E105" s="28" t="s">
        <v>108</v>
      </c>
      <c r="F105" s="28" t="s">
        <v>354</v>
      </c>
      <c r="G105" s="28" t="s">
        <v>355</v>
      </c>
      <c r="H105" s="28" t="s">
        <v>356</v>
      </c>
      <c r="I105" s="30">
        <v>39083</v>
      </c>
      <c r="J105" s="30">
        <v>41152</v>
      </c>
      <c r="K105" s="30" t="s">
        <v>333</v>
      </c>
      <c r="L105" s="29">
        <v>1517474.06</v>
      </c>
      <c r="M105" s="29">
        <v>1517474.06</v>
      </c>
      <c r="N105" s="29">
        <v>1289852.95</v>
      </c>
      <c r="O105" s="125"/>
    </row>
    <row r="106" spans="1:15" ht="78.75" x14ac:dyDescent="0.25">
      <c r="A106" s="26">
        <v>96</v>
      </c>
      <c r="B106" s="28" t="s">
        <v>357</v>
      </c>
      <c r="C106" s="28" t="s">
        <v>358</v>
      </c>
      <c r="D106" s="28" t="s">
        <v>359</v>
      </c>
      <c r="E106" s="28" t="s">
        <v>77</v>
      </c>
      <c r="F106" s="28" t="s">
        <v>96</v>
      </c>
      <c r="G106" s="28" t="s">
        <v>360</v>
      </c>
      <c r="H106" s="28" t="s">
        <v>361</v>
      </c>
      <c r="I106" s="30">
        <v>39083</v>
      </c>
      <c r="J106" s="30">
        <v>42004</v>
      </c>
      <c r="K106" s="30" t="s">
        <v>362</v>
      </c>
      <c r="L106" s="29">
        <v>25365481.899999999</v>
      </c>
      <c r="M106" s="29">
        <v>25097987.07</v>
      </c>
      <c r="N106" s="29">
        <v>21333289.010000002</v>
      </c>
      <c r="O106" s="125"/>
    </row>
    <row r="107" spans="1:15" ht="90" x14ac:dyDescent="0.25">
      <c r="A107" s="26">
        <v>97</v>
      </c>
      <c r="B107" s="28" t="s">
        <v>363</v>
      </c>
      <c r="C107" s="28" t="s">
        <v>364</v>
      </c>
      <c r="D107" s="28" t="s">
        <v>365</v>
      </c>
      <c r="E107" s="28" t="s">
        <v>108</v>
      </c>
      <c r="F107" s="28" t="s">
        <v>231</v>
      </c>
      <c r="G107" s="28" t="s">
        <v>366</v>
      </c>
      <c r="H107" s="28" t="s">
        <v>367</v>
      </c>
      <c r="I107" s="30">
        <v>39083</v>
      </c>
      <c r="J107" s="30">
        <v>41060</v>
      </c>
      <c r="K107" s="30" t="s">
        <v>368</v>
      </c>
      <c r="L107" s="29">
        <v>11243000</v>
      </c>
      <c r="M107" s="29">
        <v>11243000</v>
      </c>
      <c r="N107" s="29">
        <v>9556550</v>
      </c>
      <c r="O107" s="125"/>
    </row>
    <row r="108" spans="1:15" ht="101.25" x14ac:dyDescent="0.25">
      <c r="A108" s="26">
        <v>98</v>
      </c>
      <c r="B108" s="28" t="s">
        <v>369</v>
      </c>
      <c r="C108" s="28" t="s">
        <v>370</v>
      </c>
      <c r="D108" s="28" t="s">
        <v>371</v>
      </c>
      <c r="E108" s="28" t="s">
        <v>200</v>
      </c>
      <c r="F108" s="28" t="s">
        <v>372</v>
      </c>
      <c r="G108" s="28" t="s">
        <v>373</v>
      </c>
      <c r="H108" s="28" t="s">
        <v>374</v>
      </c>
      <c r="I108" s="30">
        <v>40326</v>
      </c>
      <c r="J108" s="30">
        <v>41578</v>
      </c>
      <c r="K108" s="30" t="s">
        <v>375</v>
      </c>
      <c r="L108" s="29">
        <v>11610386</v>
      </c>
      <c r="M108" s="29">
        <v>11243000</v>
      </c>
      <c r="N108" s="29">
        <v>9556550</v>
      </c>
      <c r="O108" s="125"/>
    </row>
    <row r="109" spans="1:15" ht="56.25" x14ac:dyDescent="0.25">
      <c r="A109" s="26">
        <v>99</v>
      </c>
      <c r="B109" s="28" t="s">
        <v>376</v>
      </c>
      <c r="C109" s="28" t="s">
        <v>377</v>
      </c>
      <c r="D109" s="28" t="s">
        <v>378</v>
      </c>
      <c r="E109" s="28" t="s">
        <v>379</v>
      </c>
      <c r="F109" s="28" t="s">
        <v>380</v>
      </c>
      <c r="G109" s="28" t="s">
        <v>381</v>
      </c>
      <c r="H109" s="28" t="s">
        <v>382</v>
      </c>
      <c r="I109" s="30">
        <v>39083</v>
      </c>
      <c r="J109" s="30">
        <v>40816</v>
      </c>
      <c r="K109" s="30" t="s">
        <v>333</v>
      </c>
      <c r="L109" s="29">
        <v>2126740.2599999998</v>
      </c>
      <c r="M109" s="29">
        <v>2126740.2599999998</v>
      </c>
      <c r="N109" s="29">
        <v>1807729.22</v>
      </c>
      <c r="O109" s="125"/>
    </row>
    <row r="110" spans="1:15" ht="123.75" x14ac:dyDescent="0.25">
      <c r="A110" s="26">
        <v>100</v>
      </c>
      <c r="B110" s="28" t="s">
        <v>383</v>
      </c>
      <c r="C110" s="28" t="s">
        <v>384</v>
      </c>
      <c r="D110" s="28" t="s">
        <v>199</v>
      </c>
      <c r="E110" s="28" t="s">
        <v>200</v>
      </c>
      <c r="F110" s="28" t="s">
        <v>385</v>
      </c>
      <c r="G110" s="28" t="s">
        <v>202</v>
      </c>
      <c r="H110" s="28" t="s">
        <v>386</v>
      </c>
      <c r="I110" s="30">
        <v>39083</v>
      </c>
      <c r="J110" s="30">
        <v>41090</v>
      </c>
      <c r="K110" s="30" t="s">
        <v>333</v>
      </c>
      <c r="L110" s="29">
        <v>3093883.18</v>
      </c>
      <c r="M110" s="29">
        <v>3075461.18</v>
      </c>
      <c r="N110" s="29">
        <v>2614142</v>
      </c>
      <c r="O110" s="125"/>
    </row>
    <row r="111" spans="1:15" ht="101.25" x14ac:dyDescent="0.25">
      <c r="A111" s="26">
        <v>101</v>
      </c>
      <c r="B111" s="28" t="s">
        <v>387</v>
      </c>
      <c r="C111" s="28" t="s">
        <v>388</v>
      </c>
      <c r="D111" s="28" t="s">
        <v>389</v>
      </c>
      <c r="E111" s="28" t="s">
        <v>77</v>
      </c>
      <c r="F111" s="28" t="s">
        <v>390</v>
      </c>
      <c r="G111" s="28" t="s">
        <v>391</v>
      </c>
      <c r="H111" s="28" t="s">
        <v>392</v>
      </c>
      <c r="I111" s="30">
        <v>39083</v>
      </c>
      <c r="J111" s="30">
        <v>41274</v>
      </c>
      <c r="K111" s="30" t="s">
        <v>333</v>
      </c>
      <c r="L111" s="29">
        <v>1139627.8700000001</v>
      </c>
      <c r="M111" s="29">
        <v>954698.4</v>
      </c>
      <c r="N111" s="29">
        <v>811493.64</v>
      </c>
      <c r="O111" s="125"/>
    </row>
    <row r="112" spans="1:15" ht="101.25" x14ac:dyDescent="0.25">
      <c r="A112" s="26">
        <v>102</v>
      </c>
      <c r="B112" s="28" t="s">
        <v>393</v>
      </c>
      <c r="C112" s="28" t="s">
        <v>394</v>
      </c>
      <c r="D112" s="28" t="s">
        <v>255</v>
      </c>
      <c r="E112" s="28" t="s">
        <v>90</v>
      </c>
      <c r="F112" s="28" t="s">
        <v>256</v>
      </c>
      <c r="G112" s="28" t="s">
        <v>257</v>
      </c>
      <c r="H112" s="28" t="s">
        <v>395</v>
      </c>
      <c r="I112" s="30">
        <v>39083</v>
      </c>
      <c r="J112" s="30">
        <v>40939</v>
      </c>
      <c r="K112" s="30" t="s">
        <v>333</v>
      </c>
      <c r="L112" s="29">
        <v>2463850.39</v>
      </c>
      <c r="M112" s="29">
        <v>2463850.39</v>
      </c>
      <c r="N112" s="29">
        <v>2094272.83</v>
      </c>
      <c r="O112" s="125"/>
    </row>
    <row r="113" spans="1:15" ht="112.5" x14ac:dyDescent="0.25">
      <c r="A113" s="26">
        <v>103</v>
      </c>
      <c r="B113" s="28" t="s">
        <v>396</v>
      </c>
      <c r="C113" s="28" t="s">
        <v>397</v>
      </c>
      <c r="D113" s="28" t="s">
        <v>398</v>
      </c>
      <c r="E113" s="28" t="s">
        <v>77</v>
      </c>
      <c r="F113" s="28" t="s">
        <v>96</v>
      </c>
      <c r="G113" s="28" t="s">
        <v>399</v>
      </c>
      <c r="H113" s="28" t="s">
        <v>400</v>
      </c>
      <c r="I113" s="30">
        <v>39083</v>
      </c>
      <c r="J113" s="30">
        <v>41547</v>
      </c>
      <c r="K113" s="30" t="s">
        <v>333</v>
      </c>
      <c r="L113" s="29">
        <v>1981358.86</v>
      </c>
      <c r="M113" s="29">
        <v>1977484.36</v>
      </c>
      <c r="N113" s="29">
        <v>1680861.7</v>
      </c>
      <c r="O113" s="125"/>
    </row>
    <row r="114" spans="1:15" ht="78.75" x14ac:dyDescent="0.25">
      <c r="A114" s="26">
        <v>104</v>
      </c>
      <c r="B114" s="28" t="s">
        <v>401</v>
      </c>
      <c r="C114" s="28" t="s">
        <v>402</v>
      </c>
      <c r="D114" s="28" t="s">
        <v>403</v>
      </c>
      <c r="E114" s="28" t="s">
        <v>77</v>
      </c>
      <c r="F114" s="28" t="s">
        <v>404</v>
      </c>
      <c r="G114" s="28" t="s">
        <v>405</v>
      </c>
      <c r="H114" s="28" t="s">
        <v>406</v>
      </c>
      <c r="I114" s="30">
        <v>39083</v>
      </c>
      <c r="J114" s="30">
        <v>41425</v>
      </c>
      <c r="K114" s="30" t="s">
        <v>333</v>
      </c>
      <c r="L114" s="29">
        <v>1786748.94</v>
      </c>
      <c r="M114" s="29">
        <v>1626868.79</v>
      </c>
      <c r="N114" s="29">
        <v>1382838.47</v>
      </c>
      <c r="O114" s="125"/>
    </row>
    <row r="115" spans="1:15" ht="101.25" x14ac:dyDescent="0.25">
      <c r="A115" s="26">
        <v>105</v>
      </c>
      <c r="B115" s="28" t="s">
        <v>407</v>
      </c>
      <c r="C115" s="28" t="s">
        <v>408</v>
      </c>
      <c r="D115" s="28" t="s">
        <v>409</v>
      </c>
      <c r="E115" s="28" t="s">
        <v>224</v>
      </c>
      <c r="F115" s="28" t="s">
        <v>410</v>
      </c>
      <c r="G115" s="28" t="s">
        <v>411</v>
      </c>
      <c r="H115" s="28" t="s">
        <v>412</v>
      </c>
      <c r="I115" s="30">
        <v>39083</v>
      </c>
      <c r="J115" s="30">
        <v>41090</v>
      </c>
      <c r="K115" s="30" t="s">
        <v>333</v>
      </c>
      <c r="L115" s="29">
        <v>4158523</v>
      </c>
      <c r="M115" s="29">
        <v>4158523</v>
      </c>
      <c r="N115" s="29">
        <v>3534744.55</v>
      </c>
      <c r="O115" s="125"/>
    </row>
    <row r="116" spans="1:15" ht="78.75" x14ac:dyDescent="0.25">
      <c r="A116" s="26">
        <v>106</v>
      </c>
      <c r="B116" s="28" t="s">
        <v>413</v>
      </c>
      <c r="C116" s="28" t="s">
        <v>414</v>
      </c>
      <c r="D116" s="28" t="s">
        <v>415</v>
      </c>
      <c r="E116" s="28" t="s">
        <v>224</v>
      </c>
      <c r="F116" s="28" t="s">
        <v>225</v>
      </c>
      <c r="G116" s="28" t="s">
        <v>226</v>
      </c>
      <c r="H116" s="28" t="s">
        <v>416</v>
      </c>
      <c r="I116" s="30">
        <v>39083</v>
      </c>
      <c r="J116" s="30">
        <v>41670</v>
      </c>
      <c r="K116" s="30" t="s">
        <v>333</v>
      </c>
      <c r="L116" s="29">
        <v>1889386.11</v>
      </c>
      <c r="M116" s="29">
        <v>1864225</v>
      </c>
      <c r="N116" s="29">
        <v>1584591.25</v>
      </c>
      <c r="O116" s="125"/>
    </row>
    <row r="117" spans="1:15" ht="90" x14ac:dyDescent="0.25">
      <c r="A117" s="26">
        <v>107</v>
      </c>
      <c r="B117" s="28" t="s">
        <v>417</v>
      </c>
      <c r="C117" s="28" t="s">
        <v>418</v>
      </c>
      <c r="D117" s="28" t="s">
        <v>419</v>
      </c>
      <c r="E117" s="28" t="s">
        <v>188</v>
      </c>
      <c r="F117" s="28" t="s">
        <v>420</v>
      </c>
      <c r="G117" s="28" t="s">
        <v>190</v>
      </c>
      <c r="H117" s="28" t="s">
        <v>421</v>
      </c>
      <c r="I117" s="30">
        <v>39083</v>
      </c>
      <c r="J117" s="30">
        <v>41790</v>
      </c>
      <c r="K117" s="30" t="s">
        <v>333</v>
      </c>
      <c r="L117" s="29">
        <v>6008563.3099999996</v>
      </c>
      <c r="M117" s="29">
        <v>4780269.0999999996</v>
      </c>
      <c r="N117" s="29">
        <v>4063228.73</v>
      </c>
      <c r="O117" s="125"/>
    </row>
    <row r="118" spans="1:15" ht="101.25" x14ac:dyDescent="0.25">
      <c r="A118" s="26">
        <v>108</v>
      </c>
      <c r="B118" s="28" t="s">
        <v>422</v>
      </c>
      <c r="C118" s="28" t="s">
        <v>423</v>
      </c>
      <c r="D118" s="28" t="s">
        <v>424</v>
      </c>
      <c r="E118" s="28" t="s">
        <v>236</v>
      </c>
      <c r="F118" s="28" t="s">
        <v>425</v>
      </c>
      <c r="G118" s="28" t="s">
        <v>426</v>
      </c>
      <c r="H118" s="28" t="s">
        <v>427</v>
      </c>
      <c r="I118" s="30">
        <v>39083</v>
      </c>
      <c r="J118" s="30">
        <v>41213</v>
      </c>
      <c r="K118" s="30" t="s">
        <v>333</v>
      </c>
      <c r="L118" s="29">
        <v>3464914.05</v>
      </c>
      <c r="M118" s="29">
        <v>2470302.0499999998</v>
      </c>
      <c r="N118" s="29">
        <v>2099756.7400000002</v>
      </c>
      <c r="O118" s="125"/>
    </row>
    <row r="119" spans="1:15" ht="123.75" x14ac:dyDescent="0.25">
      <c r="A119" s="26">
        <v>109</v>
      </c>
      <c r="B119" s="28" t="s">
        <v>428</v>
      </c>
      <c r="C119" s="28" t="s">
        <v>429</v>
      </c>
      <c r="D119" s="28" t="s">
        <v>430</v>
      </c>
      <c r="E119" s="28" t="s">
        <v>90</v>
      </c>
      <c r="F119" s="28" t="s">
        <v>431</v>
      </c>
      <c r="G119" s="28" t="s">
        <v>432</v>
      </c>
      <c r="H119" s="28" t="s">
        <v>433</v>
      </c>
      <c r="I119" s="30">
        <v>39083</v>
      </c>
      <c r="J119" s="30">
        <v>41639</v>
      </c>
      <c r="K119" s="30" t="s">
        <v>333</v>
      </c>
      <c r="L119" s="29">
        <v>937362.03</v>
      </c>
      <c r="M119" s="29">
        <v>937362.03</v>
      </c>
      <c r="N119" s="29">
        <v>796757.71</v>
      </c>
      <c r="O119" s="125"/>
    </row>
    <row r="120" spans="1:15" ht="78.75" x14ac:dyDescent="0.25">
      <c r="A120" s="26">
        <v>110</v>
      </c>
      <c r="B120" s="28" t="s">
        <v>434</v>
      </c>
      <c r="C120" s="28" t="s">
        <v>435</v>
      </c>
      <c r="D120" s="28" t="s">
        <v>436</v>
      </c>
      <c r="E120" s="28" t="s">
        <v>379</v>
      </c>
      <c r="F120" s="28" t="s">
        <v>437</v>
      </c>
      <c r="G120" s="28" t="s">
        <v>438</v>
      </c>
      <c r="H120" s="28" t="s">
        <v>439</v>
      </c>
      <c r="I120" s="30">
        <v>39083</v>
      </c>
      <c r="J120" s="30">
        <v>41090</v>
      </c>
      <c r="K120" s="30" t="s">
        <v>333</v>
      </c>
      <c r="L120" s="29">
        <v>1663213.74</v>
      </c>
      <c r="M120" s="29">
        <v>1663213.74</v>
      </c>
      <c r="N120" s="29">
        <v>1413731.67</v>
      </c>
      <c r="O120" s="125"/>
    </row>
    <row r="121" spans="1:15" ht="78.75" x14ac:dyDescent="0.25">
      <c r="A121" s="26">
        <v>111</v>
      </c>
      <c r="B121" s="28" t="s">
        <v>440</v>
      </c>
      <c r="C121" s="28" t="s">
        <v>441</v>
      </c>
      <c r="D121" s="28" t="s">
        <v>442</v>
      </c>
      <c r="E121" s="28" t="s">
        <v>122</v>
      </c>
      <c r="F121" s="28" t="s">
        <v>443</v>
      </c>
      <c r="G121" s="28" t="s">
        <v>444</v>
      </c>
      <c r="H121" s="28" t="s">
        <v>445</v>
      </c>
      <c r="I121" s="30">
        <v>39083</v>
      </c>
      <c r="J121" s="30">
        <v>40968</v>
      </c>
      <c r="K121" s="30" t="s">
        <v>333</v>
      </c>
      <c r="L121" s="29">
        <v>660657.21</v>
      </c>
      <c r="M121" s="29">
        <v>488720.48</v>
      </c>
      <c r="N121" s="29">
        <v>415412.4</v>
      </c>
      <c r="O121" s="125"/>
    </row>
    <row r="122" spans="1:15" ht="123.75" x14ac:dyDescent="0.25">
      <c r="A122" s="26">
        <v>112</v>
      </c>
      <c r="B122" s="28" t="s">
        <v>446</v>
      </c>
      <c r="C122" s="28" t="s">
        <v>447</v>
      </c>
      <c r="D122" s="28" t="s">
        <v>448</v>
      </c>
      <c r="E122" s="28" t="s">
        <v>143</v>
      </c>
      <c r="F122" s="28" t="s">
        <v>449</v>
      </c>
      <c r="G122" s="28" t="s">
        <v>450</v>
      </c>
      <c r="H122" s="28" t="s">
        <v>451</v>
      </c>
      <c r="I122" s="30">
        <v>39083</v>
      </c>
      <c r="J122" s="30">
        <v>40602</v>
      </c>
      <c r="K122" s="30" t="s">
        <v>333</v>
      </c>
      <c r="L122" s="29">
        <v>1178992.25</v>
      </c>
      <c r="M122" s="29">
        <v>967761.31</v>
      </c>
      <c r="N122" s="29">
        <v>822597.11</v>
      </c>
      <c r="O122" s="125"/>
    </row>
    <row r="123" spans="1:15" ht="90" x14ac:dyDescent="0.25">
      <c r="A123" s="26">
        <v>113</v>
      </c>
      <c r="B123" s="28" t="s">
        <v>452</v>
      </c>
      <c r="C123" s="28" t="s">
        <v>453</v>
      </c>
      <c r="D123" s="28" t="s">
        <v>454</v>
      </c>
      <c r="E123" s="28" t="s">
        <v>122</v>
      </c>
      <c r="F123" s="28" t="s">
        <v>207</v>
      </c>
      <c r="G123" s="28" t="s">
        <v>208</v>
      </c>
      <c r="H123" s="28" t="s">
        <v>455</v>
      </c>
      <c r="I123" s="30">
        <v>39083</v>
      </c>
      <c r="J123" s="30">
        <v>40999</v>
      </c>
      <c r="K123" s="30" t="s">
        <v>333</v>
      </c>
      <c r="L123" s="29">
        <v>2916589.72</v>
      </c>
      <c r="M123" s="29">
        <v>2687361.67</v>
      </c>
      <c r="N123" s="29">
        <v>2284257.41</v>
      </c>
      <c r="O123" s="125"/>
    </row>
    <row r="124" spans="1:15" ht="90" x14ac:dyDescent="0.25">
      <c r="A124" s="26">
        <v>114</v>
      </c>
      <c r="B124" s="28" t="s">
        <v>456</v>
      </c>
      <c r="C124" s="28" t="s">
        <v>457</v>
      </c>
      <c r="D124" s="28" t="s">
        <v>458</v>
      </c>
      <c r="E124" s="28" t="s">
        <v>70</v>
      </c>
      <c r="F124" s="28" t="s">
        <v>459</v>
      </c>
      <c r="G124" s="28" t="s">
        <v>460</v>
      </c>
      <c r="H124" s="28" t="s">
        <v>461</v>
      </c>
      <c r="I124" s="30">
        <v>39083</v>
      </c>
      <c r="J124" s="30">
        <v>41274</v>
      </c>
      <c r="K124" s="30" t="s">
        <v>333</v>
      </c>
      <c r="L124" s="29">
        <v>1224278</v>
      </c>
      <c r="M124" s="29">
        <v>1222448</v>
      </c>
      <c r="N124" s="29">
        <v>1039080.8</v>
      </c>
      <c r="O124" s="125"/>
    </row>
    <row r="125" spans="1:15" ht="112.5" x14ac:dyDescent="0.25">
      <c r="A125" s="26">
        <v>115</v>
      </c>
      <c r="B125" s="28" t="s">
        <v>462</v>
      </c>
      <c r="C125" s="28" t="s">
        <v>463</v>
      </c>
      <c r="D125" s="28" t="s">
        <v>464</v>
      </c>
      <c r="E125" s="28" t="s">
        <v>115</v>
      </c>
      <c r="F125" s="28" t="s">
        <v>465</v>
      </c>
      <c r="G125" s="28" t="s">
        <v>466</v>
      </c>
      <c r="H125" s="28" t="s">
        <v>467</v>
      </c>
      <c r="I125" s="30">
        <v>39083</v>
      </c>
      <c r="J125" s="30">
        <v>40877</v>
      </c>
      <c r="K125" s="30" t="s">
        <v>333</v>
      </c>
      <c r="L125" s="29">
        <v>833227.34</v>
      </c>
      <c r="M125" s="29">
        <v>823467.34</v>
      </c>
      <c r="N125" s="29">
        <v>699947.23</v>
      </c>
      <c r="O125" s="125"/>
    </row>
    <row r="126" spans="1:15" ht="90" x14ac:dyDescent="0.25">
      <c r="A126" s="26">
        <v>116</v>
      </c>
      <c r="B126" s="28" t="s">
        <v>468</v>
      </c>
      <c r="C126" s="28" t="s">
        <v>469</v>
      </c>
      <c r="D126" s="28" t="s">
        <v>470</v>
      </c>
      <c r="E126" s="28" t="s">
        <v>122</v>
      </c>
      <c r="F126" s="28" t="s">
        <v>471</v>
      </c>
      <c r="G126" s="28" t="s">
        <v>472</v>
      </c>
      <c r="H126" s="28" t="s">
        <v>473</v>
      </c>
      <c r="I126" s="30">
        <v>39083</v>
      </c>
      <c r="J126" s="30">
        <v>41060</v>
      </c>
      <c r="K126" s="30" t="s">
        <v>333</v>
      </c>
      <c r="L126" s="29">
        <v>698952.14</v>
      </c>
      <c r="M126" s="29">
        <v>698952.14</v>
      </c>
      <c r="N126" s="29">
        <v>594109.31000000006</v>
      </c>
      <c r="O126" s="125"/>
    </row>
    <row r="127" spans="1:15" ht="101.25" x14ac:dyDescent="0.25">
      <c r="A127" s="26">
        <v>117</v>
      </c>
      <c r="B127" s="28" t="s">
        <v>474</v>
      </c>
      <c r="C127" s="28" t="s">
        <v>475</v>
      </c>
      <c r="D127" s="28" t="s">
        <v>476</v>
      </c>
      <c r="E127" s="28" t="s">
        <v>108</v>
      </c>
      <c r="F127" s="28" t="s">
        <v>477</v>
      </c>
      <c r="G127" s="28" t="s">
        <v>478</v>
      </c>
      <c r="H127" s="28" t="s">
        <v>479</v>
      </c>
      <c r="I127" s="30">
        <v>39083</v>
      </c>
      <c r="J127" s="30">
        <v>40908</v>
      </c>
      <c r="K127" s="30" t="s">
        <v>333</v>
      </c>
      <c r="L127" s="29">
        <v>250000</v>
      </c>
      <c r="M127" s="29">
        <v>250000</v>
      </c>
      <c r="N127" s="29">
        <v>212500</v>
      </c>
      <c r="O127" s="125"/>
    </row>
    <row r="128" spans="1:15" ht="101.25" x14ac:dyDescent="0.25">
      <c r="A128" s="26">
        <v>118</v>
      </c>
      <c r="B128" s="28" t="s">
        <v>480</v>
      </c>
      <c r="C128" s="28" t="s">
        <v>481</v>
      </c>
      <c r="D128" s="28" t="s">
        <v>249</v>
      </c>
      <c r="E128" s="28" t="s">
        <v>90</v>
      </c>
      <c r="F128" s="28" t="s">
        <v>250</v>
      </c>
      <c r="G128" s="28" t="s">
        <v>251</v>
      </c>
      <c r="H128" s="28" t="s">
        <v>482</v>
      </c>
      <c r="I128" s="30">
        <v>39083</v>
      </c>
      <c r="J128" s="30">
        <v>41197</v>
      </c>
      <c r="K128" s="30" t="s">
        <v>333</v>
      </c>
      <c r="L128" s="29">
        <v>894250.1</v>
      </c>
      <c r="M128" s="29">
        <v>809005.04</v>
      </c>
      <c r="N128" s="29">
        <v>687654.28</v>
      </c>
      <c r="O128" s="125"/>
    </row>
    <row r="129" spans="1:15" ht="67.5" x14ac:dyDescent="0.25">
      <c r="A129" s="26">
        <v>119</v>
      </c>
      <c r="B129" s="28" t="s">
        <v>483</v>
      </c>
      <c r="C129" s="28" t="s">
        <v>484</v>
      </c>
      <c r="D129" s="28" t="s">
        <v>485</v>
      </c>
      <c r="E129" s="28" t="s">
        <v>122</v>
      </c>
      <c r="F129" s="28" t="s">
        <v>486</v>
      </c>
      <c r="G129" s="28" t="s">
        <v>487</v>
      </c>
      <c r="H129" s="28" t="s">
        <v>488</v>
      </c>
      <c r="I129" s="30">
        <v>39083</v>
      </c>
      <c r="J129" s="30">
        <v>41364</v>
      </c>
      <c r="K129" s="30" t="s">
        <v>333</v>
      </c>
      <c r="L129" s="29">
        <v>1192541.75</v>
      </c>
      <c r="M129" s="29">
        <v>1149841.75</v>
      </c>
      <c r="N129" s="29">
        <v>977365.48</v>
      </c>
      <c r="O129" s="125"/>
    </row>
    <row r="130" spans="1:15" ht="101.25" x14ac:dyDescent="0.25">
      <c r="A130" s="26">
        <v>120</v>
      </c>
      <c r="B130" s="28" t="s">
        <v>489</v>
      </c>
      <c r="C130" s="28" t="s">
        <v>490</v>
      </c>
      <c r="D130" s="28" t="s">
        <v>491</v>
      </c>
      <c r="E130" s="28" t="s">
        <v>90</v>
      </c>
      <c r="F130" s="28" t="s">
        <v>492</v>
      </c>
      <c r="G130" s="28" t="s">
        <v>493</v>
      </c>
      <c r="H130" s="28" t="s">
        <v>494</v>
      </c>
      <c r="I130" s="30">
        <v>39083</v>
      </c>
      <c r="J130" s="30">
        <v>40877</v>
      </c>
      <c r="K130" s="30" t="s">
        <v>333</v>
      </c>
      <c r="L130" s="29">
        <v>619575.02</v>
      </c>
      <c r="M130" s="29">
        <v>619575.02</v>
      </c>
      <c r="N130" s="29">
        <v>526638.77</v>
      </c>
      <c r="O130" s="125"/>
    </row>
    <row r="131" spans="1:15" ht="135" x14ac:dyDescent="0.25">
      <c r="A131" s="26">
        <v>121</v>
      </c>
      <c r="B131" s="28" t="s">
        <v>495</v>
      </c>
      <c r="C131" s="28" t="s">
        <v>496</v>
      </c>
      <c r="D131" s="28" t="s">
        <v>497</v>
      </c>
      <c r="E131" s="28" t="s">
        <v>218</v>
      </c>
      <c r="F131" s="28" t="s">
        <v>498</v>
      </c>
      <c r="G131" s="28" t="s">
        <v>499</v>
      </c>
      <c r="H131" s="28" t="s">
        <v>500</v>
      </c>
      <c r="I131" s="30">
        <v>39083</v>
      </c>
      <c r="J131" s="30">
        <v>41274</v>
      </c>
      <c r="K131" s="30" t="s">
        <v>333</v>
      </c>
      <c r="L131" s="29">
        <v>1674180.84</v>
      </c>
      <c r="M131" s="29">
        <v>1674180.84</v>
      </c>
      <c r="N131" s="29">
        <v>1423053.71</v>
      </c>
      <c r="O131" s="125"/>
    </row>
    <row r="132" spans="1:15" ht="135" x14ac:dyDescent="0.25">
      <c r="A132" s="26">
        <v>122</v>
      </c>
      <c r="B132" s="28" t="s">
        <v>501</v>
      </c>
      <c r="C132" s="28" t="s">
        <v>502</v>
      </c>
      <c r="D132" s="28" t="s">
        <v>503</v>
      </c>
      <c r="E132" s="28" t="s">
        <v>90</v>
      </c>
      <c r="F132" s="28" t="s">
        <v>504</v>
      </c>
      <c r="G132" s="28" t="s">
        <v>505</v>
      </c>
      <c r="H132" s="28" t="s">
        <v>506</v>
      </c>
      <c r="I132" s="30">
        <v>39083</v>
      </c>
      <c r="J132" s="30">
        <v>41425</v>
      </c>
      <c r="K132" s="30" t="s">
        <v>333</v>
      </c>
      <c r="L132" s="29">
        <v>2823977.95</v>
      </c>
      <c r="M132" s="29">
        <v>2772317.95</v>
      </c>
      <c r="N132" s="29">
        <v>2356470.25</v>
      </c>
      <c r="O132" s="125"/>
    </row>
    <row r="133" spans="1:15" ht="90" x14ac:dyDescent="0.25">
      <c r="A133" s="26">
        <v>123</v>
      </c>
      <c r="B133" s="28" t="s">
        <v>507</v>
      </c>
      <c r="C133" s="28" t="s">
        <v>508</v>
      </c>
      <c r="D133" s="28" t="s">
        <v>509</v>
      </c>
      <c r="E133" s="28" t="s">
        <v>50</v>
      </c>
      <c r="F133" s="28" t="s">
        <v>510</v>
      </c>
      <c r="G133" s="28" t="s">
        <v>511</v>
      </c>
      <c r="H133" s="28" t="s">
        <v>512</v>
      </c>
      <c r="I133" s="30">
        <v>39083</v>
      </c>
      <c r="J133" s="30">
        <v>40816</v>
      </c>
      <c r="K133" s="30" t="s">
        <v>333</v>
      </c>
      <c r="L133" s="29">
        <v>3265155.08</v>
      </c>
      <c r="M133" s="29">
        <v>3265155.08</v>
      </c>
      <c r="N133" s="29">
        <v>2775381.81</v>
      </c>
      <c r="O133" s="125"/>
    </row>
    <row r="134" spans="1:15" ht="90" x14ac:dyDescent="0.25">
      <c r="A134" s="26">
        <v>124</v>
      </c>
      <c r="B134" s="28" t="s">
        <v>513</v>
      </c>
      <c r="C134" s="28" t="s">
        <v>514</v>
      </c>
      <c r="D134" s="28" t="s">
        <v>515</v>
      </c>
      <c r="E134" s="28" t="s">
        <v>122</v>
      </c>
      <c r="F134" s="28" t="s">
        <v>183</v>
      </c>
      <c r="G134" s="28" t="s">
        <v>184</v>
      </c>
      <c r="H134" s="28" t="s">
        <v>516</v>
      </c>
      <c r="I134" s="30">
        <v>39083</v>
      </c>
      <c r="J134" s="30">
        <v>40999</v>
      </c>
      <c r="K134" s="30" t="s">
        <v>333</v>
      </c>
      <c r="L134" s="29">
        <v>693672.99</v>
      </c>
      <c r="M134" s="29">
        <v>693672.99</v>
      </c>
      <c r="N134" s="29">
        <v>589622.04</v>
      </c>
      <c r="O134" s="125"/>
    </row>
    <row r="135" spans="1:15" ht="101.25" x14ac:dyDescent="0.25">
      <c r="A135" s="26">
        <v>125</v>
      </c>
      <c r="B135" s="28" t="s">
        <v>517</v>
      </c>
      <c r="C135" s="28" t="s">
        <v>518</v>
      </c>
      <c r="D135" s="28" t="s">
        <v>519</v>
      </c>
      <c r="E135" s="28" t="s">
        <v>143</v>
      </c>
      <c r="F135" s="28" t="s">
        <v>520</v>
      </c>
      <c r="G135" s="28" t="s">
        <v>521</v>
      </c>
      <c r="H135" s="28" t="s">
        <v>522</v>
      </c>
      <c r="I135" s="30">
        <v>39083</v>
      </c>
      <c r="J135" s="30">
        <v>41182</v>
      </c>
      <c r="K135" s="30" t="s">
        <v>333</v>
      </c>
      <c r="L135" s="29">
        <v>898538</v>
      </c>
      <c r="M135" s="29">
        <v>898538</v>
      </c>
      <c r="N135" s="29">
        <v>763757.3</v>
      </c>
      <c r="O135" s="125"/>
    </row>
    <row r="136" spans="1:15" ht="90" x14ac:dyDescent="0.25">
      <c r="A136" s="26">
        <v>126</v>
      </c>
      <c r="B136" s="28" t="s">
        <v>523</v>
      </c>
      <c r="C136" s="28" t="s">
        <v>524</v>
      </c>
      <c r="D136" s="28" t="s">
        <v>378</v>
      </c>
      <c r="E136" s="28" t="s">
        <v>50</v>
      </c>
      <c r="F136" s="28" t="s">
        <v>525</v>
      </c>
      <c r="G136" s="28" t="s">
        <v>526</v>
      </c>
      <c r="H136" s="28" t="s">
        <v>527</v>
      </c>
      <c r="I136" s="30">
        <v>39083</v>
      </c>
      <c r="J136" s="30">
        <v>40877</v>
      </c>
      <c r="K136" s="30" t="s">
        <v>333</v>
      </c>
      <c r="L136" s="29">
        <v>6215220</v>
      </c>
      <c r="M136" s="29">
        <v>6215220</v>
      </c>
      <c r="N136" s="29">
        <v>5282937</v>
      </c>
      <c r="O136" s="125"/>
    </row>
    <row r="137" spans="1:15" ht="101.25" x14ac:dyDescent="0.25">
      <c r="A137" s="26">
        <v>127</v>
      </c>
      <c r="B137" s="28" t="s">
        <v>528</v>
      </c>
      <c r="C137" s="28" t="s">
        <v>529</v>
      </c>
      <c r="D137" s="28" t="s">
        <v>530</v>
      </c>
      <c r="E137" s="28" t="s">
        <v>218</v>
      </c>
      <c r="F137" s="28" t="s">
        <v>531</v>
      </c>
      <c r="G137" s="28" t="s">
        <v>532</v>
      </c>
      <c r="H137" s="28" t="s">
        <v>533</v>
      </c>
      <c r="I137" s="30">
        <v>39083</v>
      </c>
      <c r="J137" s="30">
        <v>41274</v>
      </c>
      <c r="K137" s="30" t="s">
        <v>333</v>
      </c>
      <c r="L137" s="29">
        <v>1189671.21</v>
      </c>
      <c r="M137" s="29">
        <v>920579.95</v>
      </c>
      <c r="N137" s="29">
        <v>782492.95</v>
      </c>
      <c r="O137" s="125"/>
    </row>
    <row r="138" spans="1:15" ht="78.75" x14ac:dyDescent="0.25">
      <c r="A138" s="26">
        <v>128</v>
      </c>
      <c r="B138" s="28" t="s">
        <v>534</v>
      </c>
      <c r="C138" s="28" t="s">
        <v>535</v>
      </c>
      <c r="D138" s="28" t="s">
        <v>536</v>
      </c>
      <c r="E138" s="28" t="s">
        <v>10</v>
      </c>
      <c r="F138" s="28" t="s">
        <v>177</v>
      </c>
      <c r="G138" s="28" t="s">
        <v>178</v>
      </c>
      <c r="H138" s="28" t="s">
        <v>537</v>
      </c>
      <c r="I138" s="30">
        <v>39083</v>
      </c>
      <c r="J138" s="30">
        <v>41455</v>
      </c>
      <c r="K138" s="30" t="s">
        <v>333</v>
      </c>
      <c r="L138" s="29">
        <v>330685.5</v>
      </c>
      <c r="M138" s="29">
        <v>330685.5</v>
      </c>
      <c r="N138" s="29">
        <v>281082.67</v>
      </c>
      <c r="O138" s="125"/>
    </row>
    <row r="139" spans="1:15" ht="157.5" x14ac:dyDescent="0.25">
      <c r="A139" s="26">
        <v>129</v>
      </c>
      <c r="B139" s="28" t="s">
        <v>538</v>
      </c>
      <c r="C139" s="28" t="s">
        <v>539</v>
      </c>
      <c r="D139" s="28" t="s">
        <v>540</v>
      </c>
      <c r="E139" s="28" t="s">
        <v>90</v>
      </c>
      <c r="F139" s="28" t="s">
        <v>541</v>
      </c>
      <c r="G139" s="28" t="s">
        <v>542</v>
      </c>
      <c r="H139" s="28" t="s">
        <v>543</v>
      </c>
      <c r="I139" s="30">
        <v>39083</v>
      </c>
      <c r="J139" s="30">
        <v>40908</v>
      </c>
      <c r="K139" s="30" t="s">
        <v>333</v>
      </c>
      <c r="L139" s="29">
        <v>1265991.72</v>
      </c>
      <c r="M139" s="29">
        <v>1265991.72</v>
      </c>
      <c r="N139" s="29">
        <v>1076092.96</v>
      </c>
      <c r="O139" s="125"/>
    </row>
    <row r="140" spans="1:15" ht="135" x14ac:dyDescent="0.25">
      <c r="A140" s="26">
        <v>130</v>
      </c>
      <c r="B140" s="28" t="s">
        <v>544</v>
      </c>
      <c r="C140" s="28" t="s">
        <v>545</v>
      </c>
      <c r="D140" s="28" t="s">
        <v>546</v>
      </c>
      <c r="E140" s="28" t="s">
        <v>77</v>
      </c>
      <c r="F140" s="28" t="s">
        <v>96</v>
      </c>
      <c r="G140" s="28" t="s">
        <v>547</v>
      </c>
      <c r="H140" s="28" t="s">
        <v>548</v>
      </c>
      <c r="I140" s="30">
        <v>39083</v>
      </c>
      <c r="J140" s="30">
        <v>41090</v>
      </c>
      <c r="K140" s="30" t="s">
        <v>333</v>
      </c>
      <c r="L140" s="29">
        <v>3120090.17</v>
      </c>
      <c r="M140" s="29">
        <v>3120090.17</v>
      </c>
      <c r="N140" s="29">
        <v>2652076.64</v>
      </c>
      <c r="O140" s="125"/>
    </row>
    <row r="141" spans="1:15" ht="90" x14ac:dyDescent="0.25">
      <c r="A141" s="26">
        <v>131</v>
      </c>
      <c r="B141" s="28" t="s">
        <v>549</v>
      </c>
      <c r="C141" s="28" t="s">
        <v>550</v>
      </c>
      <c r="D141" s="28" t="s">
        <v>551</v>
      </c>
      <c r="E141" s="28" t="s">
        <v>50</v>
      </c>
      <c r="F141" s="28" t="s">
        <v>57</v>
      </c>
      <c r="G141" s="28" t="s">
        <v>552</v>
      </c>
      <c r="H141" s="28" t="s">
        <v>553</v>
      </c>
      <c r="I141" s="30">
        <v>39873</v>
      </c>
      <c r="J141" s="30">
        <v>41517</v>
      </c>
      <c r="K141" s="30" t="s">
        <v>368</v>
      </c>
      <c r="L141" s="29">
        <v>9722372.3900000006</v>
      </c>
      <c r="M141" s="29">
        <v>9722372.3900000006</v>
      </c>
      <c r="N141" s="29">
        <v>8264016.5300000003</v>
      </c>
      <c r="O141" s="125"/>
    </row>
    <row r="142" spans="1:15" ht="101.25" x14ac:dyDescent="0.25">
      <c r="A142" s="26">
        <v>132</v>
      </c>
      <c r="B142" s="28" t="s">
        <v>554</v>
      </c>
      <c r="C142" s="28" t="s">
        <v>555</v>
      </c>
      <c r="D142" s="28" t="s">
        <v>556</v>
      </c>
      <c r="E142" s="28" t="s">
        <v>137</v>
      </c>
      <c r="F142" s="28" t="s">
        <v>557</v>
      </c>
      <c r="G142" s="28" t="s">
        <v>558</v>
      </c>
      <c r="H142" s="28" t="s">
        <v>559</v>
      </c>
      <c r="I142" s="30">
        <v>39083</v>
      </c>
      <c r="J142" s="30">
        <v>41364</v>
      </c>
      <c r="K142" s="30" t="s">
        <v>368</v>
      </c>
      <c r="L142" s="29">
        <v>11119936.939999999</v>
      </c>
      <c r="M142" s="29">
        <v>11107114.220000001</v>
      </c>
      <c r="N142" s="29">
        <v>9441047.0800000001</v>
      </c>
      <c r="O142" s="125"/>
    </row>
    <row r="143" spans="1:15" ht="112.5" x14ac:dyDescent="0.25">
      <c r="A143" s="26">
        <v>133</v>
      </c>
      <c r="B143" s="28" t="s">
        <v>560</v>
      </c>
      <c r="C143" s="28" t="s">
        <v>561</v>
      </c>
      <c r="D143" s="28" t="s">
        <v>562</v>
      </c>
      <c r="E143" s="28" t="s">
        <v>218</v>
      </c>
      <c r="F143" s="28" t="s">
        <v>563</v>
      </c>
      <c r="G143" s="28" t="s">
        <v>564</v>
      </c>
      <c r="H143" s="28" t="s">
        <v>565</v>
      </c>
      <c r="I143" s="30">
        <v>39083</v>
      </c>
      <c r="J143" s="30">
        <v>41274</v>
      </c>
      <c r="K143" s="30" t="s">
        <v>368</v>
      </c>
      <c r="L143" s="29">
        <v>12894149.17</v>
      </c>
      <c r="M143" s="29">
        <v>10389149.17</v>
      </c>
      <c r="N143" s="29">
        <v>8830776.7899999991</v>
      </c>
      <c r="O143" s="125"/>
    </row>
    <row r="144" spans="1:15" ht="78.75" x14ac:dyDescent="0.25">
      <c r="A144" s="26">
        <v>134</v>
      </c>
      <c r="B144" s="28" t="s">
        <v>566</v>
      </c>
      <c r="C144" s="28" t="s">
        <v>567</v>
      </c>
      <c r="D144" s="28" t="s">
        <v>359</v>
      </c>
      <c r="E144" s="28" t="s">
        <v>77</v>
      </c>
      <c r="F144" s="28" t="s">
        <v>96</v>
      </c>
      <c r="G144" s="28" t="s">
        <v>360</v>
      </c>
      <c r="H144" s="28" t="s">
        <v>361</v>
      </c>
      <c r="I144" s="30">
        <v>39083</v>
      </c>
      <c r="J144" s="30">
        <v>41790</v>
      </c>
      <c r="K144" s="30" t="s">
        <v>568</v>
      </c>
      <c r="L144" s="29">
        <v>44236482.909999996</v>
      </c>
      <c r="M144" s="29">
        <v>43182012.920000002</v>
      </c>
      <c r="N144" s="29">
        <v>36704710.979999997</v>
      </c>
      <c r="O144" s="125"/>
    </row>
    <row r="145" spans="1:15" ht="146.25" x14ac:dyDescent="0.25">
      <c r="A145" s="26">
        <v>135</v>
      </c>
      <c r="B145" s="28" t="s">
        <v>569</v>
      </c>
      <c r="C145" s="28" t="s">
        <v>570</v>
      </c>
      <c r="D145" s="28" t="s">
        <v>571</v>
      </c>
      <c r="E145" s="28" t="s">
        <v>115</v>
      </c>
      <c r="F145" s="28" t="s">
        <v>465</v>
      </c>
      <c r="G145" s="28" t="s">
        <v>572</v>
      </c>
      <c r="H145" s="28" t="s">
        <v>573</v>
      </c>
      <c r="I145" s="30">
        <v>39083</v>
      </c>
      <c r="J145" s="30">
        <v>41820</v>
      </c>
      <c r="K145" s="30" t="s">
        <v>574</v>
      </c>
      <c r="L145" s="29">
        <v>11170335.140000001</v>
      </c>
      <c r="M145" s="29">
        <v>11035878.08</v>
      </c>
      <c r="N145" s="29">
        <v>9380496.3599999994</v>
      </c>
      <c r="O145" s="125"/>
    </row>
    <row r="146" spans="1:15" ht="90" x14ac:dyDescent="0.25">
      <c r="A146" s="26">
        <v>136</v>
      </c>
      <c r="B146" s="28" t="s">
        <v>575</v>
      </c>
      <c r="C146" s="28" t="s">
        <v>576</v>
      </c>
      <c r="D146" s="28" t="s">
        <v>546</v>
      </c>
      <c r="E146" s="28" t="s">
        <v>77</v>
      </c>
      <c r="F146" s="28" t="s">
        <v>96</v>
      </c>
      <c r="G146" s="28" t="s">
        <v>547</v>
      </c>
      <c r="H146" s="28" t="s">
        <v>548</v>
      </c>
      <c r="I146" s="30">
        <v>39083</v>
      </c>
      <c r="J146" s="30">
        <v>41213</v>
      </c>
      <c r="K146" s="30" t="s">
        <v>375</v>
      </c>
      <c r="L146" s="29">
        <v>11243000</v>
      </c>
      <c r="M146" s="29">
        <v>11243000</v>
      </c>
      <c r="N146" s="29">
        <v>9556550</v>
      </c>
      <c r="O146" s="125"/>
    </row>
    <row r="147" spans="1:15" ht="90" x14ac:dyDescent="0.25">
      <c r="A147" s="26">
        <v>137</v>
      </c>
      <c r="B147" s="28" t="s">
        <v>577</v>
      </c>
      <c r="C147" s="28" t="s">
        <v>578</v>
      </c>
      <c r="D147" s="28" t="s">
        <v>579</v>
      </c>
      <c r="E147" s="28" t="s">
        <v>90</v>
      </c>
      <c r="F147" s="28" t="s">
        <v>322</v>
      </c>
      <c r="G147" s="28" t="s">
        <v>580</v>
      </c>
      <c r="H147" s="28" t="s">
        <v>581</v>
      </c>
      <c r="I147" s="30">
        <v>39083</v>
      </c>
      <c r="J147" s="30">
        <v>41486</v>
      </c>
      <c r="K147" s="30" t="s">
        <v>368</v>
      </c>
      <c r="L147" s="29">
        <v>11388001.460000001</v>
      </c>
      <c r="M147" s="29">
        <v>11243000</v>
      </c>
      <c r="N147" s="29">
        <v>9556550</v>
      </c>
      <c r="O147" s="125"/>
    </row>
    <row r="148" spans="1:15" ht="90" x14ac:dyDescent="0.25">
      <c r="A148" s="26">
        <v>138</v>
      </c>
      <c r="B148" s="28" t="s">
        <v>582</v>
      </c>
      <c r="C148" s="28" t="s">
        <v>583</v>
      </c>
      <c r="D148" s="28" t="s">
        <v>584</v>
      </c>
      <c r="E148" s="28" t="s">
        <v>10</v>
      </c>
      <c r="F148" s="28" t="s">
        <v>177</v>
      </c>
      <c r="G148" s="28" t="s">
        <v>585</v>
      </c>
      <c r="H148" s="28" t="s">
        <v>586</v>
      </c>
      <c r="I148" s="30">
        <v>39083</v>
      </c>
      <c r="J148" s="30">
        <v>41820</v>
      </c>
      <c r="K148" s="30" t="s">
        <v>375</v>
      </c>
      <c r="L148" s="29">
        <v>11243000</v>
      </c>
      <c r="M148" s="29">
        <v>11243000</v>
      </c>
      <c r="N148" s="29">
        <v>9556550</v>
      </c>
      <c r="O148" s="125"/>
    </row>
    <row r="149" spans="1:15" ht="135" x14ac:dyDescent="0.25">
      <c r="A149" s="26">
        <v>139</v>
      </c>
      <c r="B149" s="28" t="s">
        <v>587</v>
      </c>
      <c r="C149" s="28" t="s">
        <v>588</v>
      </c>
      <c r="D149" s="28" t="s">
        <v>589</v>
      </c>
      <c r="E149" s="28" t="s">
        <v>122</v>
      </c>
      <c r="F149" s="28" t="s">
        <v>207</v>
      </c>
      <c r="G149" s="28" t="s">
        <v>590</v>
      </c>
      <c r="H149" s="28" t="s">
        <v>591</v>
      </c>
      <c r="I149" s="30">
        <v>39083</v>
      </c>
      <c r="J149" s="30">
        <v>40908</v>
      </c>
      <c r="K149" s="30" t="s">
        <v>340</v>
      </c>
      <c r="L149" s="29">
        <v>11319662.59</v>
      </c>
      <c r="M149" s="29">
        <v>10908156.970000001</v>
      </c>
      <c r="N149" s="29">
        <v>9271933.4199999999</v>
      </c>
      <c r="O149" s="125"/>
    </row>
    <row r="150" spans="1:15" ht="123.75" x14ac:dyDescent="0.25">
      <c r="A150" s="26">
        <v>140</v>
      </c>
      <c r="B150" s="28" t="s">
        <v>592</v>
      </c>
      <c r="C150" s="28" t="s">
        <v>593</v>
      </c>
      <c r="D150" s="28" t="s">
        <v>594</v>
      </c>
      <c r="E150" s="28" t="s">
        <v>236</v>
      </c>
      <c r="F150" s="28" t="s">
        <v>425</v>
      </c>
      <c r="G150" s="28" t="s">
        <v>426</v>
      </c>
      <c r="H150" s="28" t="s">
        <v>427</v>
      </c>
      <c r="I150" s="30">
        <v>39083</v>
      </c>
      <c r="J150" s="30">
        <v>41425</v>
      </c>
      <c r="K150" s="30" t="s">
        <v>375</v>
      </c>
      <c r="L150" s="29">
        <v>18236989.050000001</v>
      </c>
      <c r="M150" s="29">
        <v>11240000</v>
      </c>
      <c r="N150" s="29">
        <v>9554000</v>
      </c>
      <c r="O150" s="125"/>
    </row>
    <row r="151" spans="1:15" ht="135" x14ac:dyDescent="0.25">
      <c r="A151" s="26">
        <v>141</v>
      </c>
      <c r="B151" s="28" t="s">
        <v>595</v>
      </c>
      <c r="C151" s="28" t="s">
        <v>596</v>
      </c>
      <c r="D151" s="28" t="s">
        <v>597</v>
      </c>
      <c r="E151" s="28" t="s">
        <v>90</v>
      </c>
      <c r="F151" s="28" t="s">
        <v>322</v>
      </c>
      <c r="G151" s="28" t="s">
        <v>598</v>
      </c>
      <c r="H151" s="28" t="s">
        <v>599</v>
      </c>
      <c r="I151" s="30">
        <v>39083</v>
      </c>
      <c r="J151" s="30">
        <v>40908</v>
      </c>
      <c r="K151" s="30" t="s">
        <v>340</v>
      </c>
      <c r="L151" s="29">
        <v>8614477.8300000001</v>
      </c>
      <c r="M151" s="29">
        <v>4937164.04</v>
      </c>
      <c r="N151" s="29">
        <v>4196589.43</v>
      </c>
      <c r="O151" s="125"/>
    </row>
    <row r="152" spans="1:15" ht="112.5" x14ac:dyDescent="0.25">
      <c r="A152" s="26">
        <v>142</v>
      </c>
      <c r="B152" s="28" t="s">
        <v>600</v>
      </c>
      <c r="C152" s="28" t="s">
        <v>601</v>
      </c>
      <c r="D152" s="28" t="s">
        <v>476</v>
      </c>
      <c r="E152" s="28" t="s">
        <v>108</v>
      </c>
      <c r="F152" s="28" t="s">
        <v>477</v>
      </c>
      <c r="G152" s="28" t="s">
        <v>478</v>
      </c>
      <c r="H152" s="28" t="s">
        <v>479</v>
      </c>
      <c r="I152" s="30">
        <v>39083</v>
      </c>
      <c r="J152" s="30">
        <v>40847</v>
      </c>
      <c r="K152" s="30" t="s">
        <v>368</v>
      </c>
      <c r="L152" s="29">
        <v>1442997.98</v>
      </c>
      <c r="M152" s="29">
        <v>1442997.98</v>
      </c>
      <c r="N152" s="29">
        <v>1226548.28</v>
      </c>
      <c r="O152" s="125"/>
    </row>
    <row r="153" spans="1:15" ht="101.25" x14ac:dyDescent="0.25">
      <c r="A153" s="26">
        <v>143</v>
      </c>
      <c r="B153" s="28" t="s">
        <v>602</v>
      </c>
      <c r="C153" s="28" t="s">
        <v>603</v>
      </c>
      <c r="D153" s="28" t="s">
        <v>604</v>
      </c>
      <c r="E153" s="28" t="s">
        <v>379</v>
      </c>
      <c r="F153" s="28" t="s">
        <v>605</v>
      </c>
      <c r="G153" s="28" t="s">
        <v>606</v>
      </c>
      <c r="H153" s="28" t="s">
        <v>607</v>
      </c>
      <c r="I153" s="30">
        <v>39083</v>
      </c>
      <c r="J153" s="30">
        <v>40574</v>
      </c>
      <c r="K153" s="30" t="s">
        <v>375</v>
      </c>
      <c r="L153" s="29">
        <v>6115560.9500000002</v>
      </c>
      <c r="M153" s="29">
        <v>6115560.9500000002</v>
      </c>
      <c r="N153" s="29">
        <v>5198226.8</v>
      </c>
      <c r="O153" s="125"/>
    </row>
    <row r="154" spans="1:15" ht="101.25" x14ac:dyDescent="0.25">
      <c r="A154" s="26">
        <v>144</v>
      </c>
      <c r="B154" s="28" t="s">
        <v>608</v>
      </c>
      <c r="C154" s="28" t="s">
        <v>609</v>
      </c>
      <c r="D154" s="28" t="s">
        <v>378</v>
      </c>
      <c r="E154" s="28" t="s">
        <v>379</v>
      </c>
      <c r="F154" s="28" t="s">
        <v>610</v>
      </c>
      <c r="G154" s="28" t="s">
        <v>381</v>
      </c>
      <c r="H154" s="28" t="s">
        <v>611</v>
      </c>
      <c r="I154" s="30">
        <v>39083</v>
      </c>
      <c r="J154" s="30">
        <v>40390</v>
      </c>
      <c r="K154" s="30" t="s">
        <v>368</v>
      </c>
      <c r="L154" s="29">
        <v>700000</v>
      </c>
      <c r="M154" s="29">
        <v>700000</v>
      </c>
      <c r="N154" s="29">
        <v>595000</v>
      </c>
      <c r="O154" s="125"/>
    </row>
    <row r="155" spans="1:15" ht="123.75" x14ac:dyDescent="0.25">
      <c r="A155" s="26">
        <v>145</v>
      </c>
      <c r="B155" s="28" t="s">
        <v>612</v>
      </c>
      <c r="C155" s="28" t="s">
        <v>613</v>
      </c>
      <c r="D155" s="28" t="s">
        <v>343</v>
      </c>
      <c r="E155" s="28" t="s">
        <v>90</v>
      </c>
      <c r="F155" s="28" t="s">
        <v>91</v>
      </c>
      <c r="G155" s="28" t="s">
        <v>92</v>
      </c>
      <c r="H155" s="28" t="s">
        <v>344</v>
      </c>
      <c r="I155" s="30">
        <v>39083</v>
      </c>
      <c r="J155" s="30">
        <v>40939</v>
      </c>
      <c r="K155" s="30" t="s">
        <v>375</v>
      </c>
      <c r="L155" s="29">
        <v>4128391.93</v>
      </c>
      <c r="M155" s="29">
        <v>4123511.93</v>
      </c>
      <c r="N155" s="29">
        <v>3504985.14</v>
      </c>
      <c r="O155" s="125"/>
    </row>
    <row r="156" spans="1:15" ht="135" x14ac:dyDescent="0.25">
      <c r="A156" s="26">
        <v>146</v>
      </c>
      <c r="B156" s="28" t="s">
        <v>614</v>
      </c>
      <c r="C156" s="28" t="s">
        <v>615</v>
      </c>
      <c r="D156" s="28" t="s">
        <v>616</v>
      </c>
      <c r="E156" s="28" t="s">
        <v>379</v>
      </c>
      <c r="F156" s="28" t="s">
        <v>617</v>
      </c>
      <c r="G156" s="28" t="s">
        <v>618</v>
      </c>
      <c r="H156" s="28" t="s">
        <v>619</v>
      </c>
      <c r="I156" s="30">
        <v>39083</v>
      </c>
      <c r="J156" s="30">
        <v>41364</v>
      </c>
      <c r="K156" s="30" t="s">
        <v>375</v>
      </c>
      <c r="L156" s="29">
        <v>9818000</v>
      </c>
      <c r="M156" s="29">
        <v>9643000</v>
      </c>
      <c r="N156" s="29">
        <v>8196550</v>
      </c>
      <c r="O156" s="125"/>
    </row>
    <row r="157" spans="1:15" ht="123.75" x14ac:dyDescent="0.25">
      <c r="A157" s="26">
        <v>147</v>
      </c>
      <c r="B157" s="28" t="s">
        <v>620</v>
      </c>
      <c r="C157" s="28" t="s">
        <v>621</v>
      </c>
      <c r="D157" s="28" t="s">
        <v>622</v>
      </c>
      <c r="E157" s="28" t="s">
        <v>90</v>
      </c>
      <c r="F157" s="28" t="s">
        <v>322</v>
      </c>
      <c r="G157" s="28" t="s">
        <v>323</v>
      </c>
      <c r="H157" s="28" t="s">
        <v>623</v>
      </c>
      <c r="I157" s="30">
        <v>39083</v>
      </c>
      <c r="J157" s="30">
        <v>41274</v>
      </c>
      <c r="K157" s="30" t="s">
        <v>340</v>
      </c>
      <c r="L157" s="29">
        <v>13229331.439999999</v>
      </c>
      <c r="M157" s="29">
        <v>11338699.060000001</v>
      </c>
      <c r="N157" s="29">
        <v>9637894.1999999993</v>
      </c>
      <c r="O157" s="125"/>
    </row>
    <row r="158" spans="1:15" ht="112.5" x14ac:dyDescent="0.25">
      <c r="A158" s="26">
        <v>148</v>
      </c>
      <c r="B158" s="28" t="s">
        <v>624</v>
      </c>
      <c r="C158" s="28" t="s">
        <v>625</v>
      </c>
      <c r="D158" s="28" t="s">
        <v>626</v>
      </c>
      <c r="E158" s="28" t="s">
        <v>50</v>
      </c>
      <c r="F158" s="28" t="s">
        <v>627</v>
      </c>
      <c r="G158" s="28" t="s">
        <v>628</v>
      </c>
      <c r="H158" s="28" t="s">
        <v>629</v>
      </c>
      <c r="I158" s="30">
        <v>39083</v>
      </c>
      <c r="J158" s="30">
        <v>41274</v>
      </c>
      <c r="K158" s="30" t="s">
        <v>375</v>
      </c>
      <c r="L158" s="29">
        <v>14125902.960000001</v>
      </c>
      <c r="M158" s="29">
        <v>14125902.960000001</v>
      </c>
      <c r="N158" s="29">
        <v>12007017.51</v>
      </c>
      <c r="O158" s="125"/>
    </row>
    <row r="159" spans="1:15" ht="123.75" x14ac:dyDescent="0.25">
      <c r="A159" s="26">
        <v>149</v>
      </c>
      <c r="B159" s="28" t="s">
        <v>630</v>
      </c>
      <c r="C159" s="28" t="s">
        <v>631</v>
      </c>
      <c r="D159" s="28" t="s">
        <v>632</v>
      </c>
      <c r="E159" s="28" t="s">
        <v>236</v>
      </c>
      <c r="F159" s="28" t="s">
        <v>243</v>
      </c>
      <c r="G159" s="28" t="s">
        <v>244</v>
      </c>
      <c r="H159" s="28" t="s">
        <v>633</v>
      </c>
      <c r="I159" s="30">
        <v>39083</v>
      </c>
      <c r="J159" s="30">
        <v>40816</v>
      </c>
      <c r="K159" s="30" t="s">
        <v>375</v>
      </c>
      <c r="L159" s="29">
        <v>1481471.63</v>
      </c>
      <c r="M159" s="29">
        <v>1475521.63</v>
      </c>
      <c r="N159" s="29">
        <v>1254193.3799999999</v>
      </c>
      <c r="O159" s="125"/>
    </row>
    <row r="160" spans="1:15" ht="112.5" x14ac:dyDescent="0.25">
      <c r="A160" s="26">
        <v>150</v>
      </c>
      <c r="B160" s="28" t="s">
        <v>634</v>
      </c>
      <c r="C160" s="28" t="s">
        <v>635</v>
      </c>
      <c r="D160" s="28" t="s">
        <v>636</v>
      </c>
      <c r="E160" s="28" t="s">
        <v>115</v>
      </c>
      <c r="F160" s="28" t="s">
        <v>637</v>
      </c>
      <c r="G160" s="28" t="s">
        <v>638</v>
      </c>
      <c r="H160" s="28" t="s">
        <v>639</v>
      </c>
      <c r="I160" s="30">
        <v>39083</v>
      </c>
      <c r="J160" s="30">
        <v>41152</v>
      </c>
      <c r="K160" s="30" t="s">
        <v>375</v>
      </c>
      <c r="L160" s="29">
        <v>4661655</v>
      </c>
      <c r="M160" s="29">
        <v>4611655</v>
      </c>
      <c r="N160" s="29">
        <v>3919906.75</v>
      </c>
      <c r="O160" s="125"/>
    </row>
    <row r="161" spans="1:15" ht="112.5" x14ac:dyDescent="0.25">
      <c r="A161" s="26">
        <v>151</v>
      </c>
      <c r="B161" s="28" t="s">
        <v>640</v>
      </c>
      <c r="C161" s="28" t="s">
        <v>641</v>
      </c>
      <c r="D161" s="28" t="s">
        <v>642</v>
      </c>
      <c r="E161" s="28" t="s">
        <v>200</v>
      </c>
      <c r="F161" s="28" t="s">
        <v>643</v>
      </c>
      <c r="G161" s="28" t="s">
        <v>644</v>
      </c>
      <c r="H161" s="28" t="s">
        <v>645</v>
      </c>
      <c r="I161" s="30">
        <v>39083</v>
      </c>
      <c r="J161" s="30">
        <v>40693</v>
      </c>
      <c r="K161" s="30" t="s">
        <v>340</v>
      </c>
      <c r="L161" s="29">
        <v>8917545.25</v>
      </c>
      <c r="M161" s="29">
        <v>8072906.75</v>
      </c>
      <c r="N161" s="29">
        <v>6861970.7300000004</v>
      </c>
      <c r="O161" s="125"/>
    </row>
    <row r="162" spans="1:15" ht="123.75" x14ac:dyDescent="0.25">
      <c r="A162" s="26">
        <v>152</v>
      </c>
      <c r="B162" s="28" t="s">
        <v>646</v>
      </c>
      <c r="C162" s="28" t="s">
        <v>647</v>
      </c>
      <c r="D162" s="28" t="s">
        <v>648</v>
      </c>
      <c r="E162" s="28" t="s">
        <v>115</v>
      </c>
      <c r="F162" s="28" t="s">
        <v>465</v>
      </c>
      <c r="G162" s="28" t="s">
        <v>649</v>
      </c>
      <c r="H162" s="28" t="s">
        <v>650</v>
      </c>
      <c r="I162" s="30">
        <v>39083</v>
      </c>
      <c r="J162" s="30">
        <v>41090</v>
      </c>
      <c r="K162" s="30" t="s">
        <v>340</v>
      </c>
      <c r="L162" s="29">
        <v>5838382.7300000004</v>
      </c>
      <c r="M162" s="29">
        <v>5838382.7300000004</v>
      </c>
      <c r="N162" s="29">
        <v>4670706.18</v>
      </c>
      <c r="O162" s="125"/>
    </row>
    <row r="163" spans="1:15" ht="123.75" x14ac:dyDescent="0.25">
      <c r="A163" s="26">
        <v>153</v>
      </c>
      <c r="B163" s="28" t="s">
        <v>651</v>
      </c>
      <c r="C163" s="28" t="s">
        <v>652</v>
      </c>
      <c r="D163" s="28" t="s">
        <v>497</v>
      </c>
      <c r="E163" s="28" t="s">
        <v>218</v>
      </c>
      <c r="F163" s="28" t="s">
        <v>498</v>
      </c>
      <c r="G163" s="28" t="s">
        <v>499</v>
      </c>
      <c r="H163" s="28" t="s">
        <v>500</v>
      </c>
      <c r="I163" s="30">
        <v>39083</v>
      </c>
      <c r="J163" s="30">
        <v>41182</v>
      </c>
      <c r="K163" s="30" t="s">
        <v>375</v>
      </c>
      <c r="L163" s="29">
        <v>5111877.67</v>
      </c>
      <c r="M163" s="29">
        <v>5111877.67</v>
      </c>
      <c r="N163" s="29">
        <v>4345096.01</v>
      </c>
      <c r="O163" s="125"/>
    </row>
    <row r="164" spans="1:15" ht="112.5" x14ac:dyDescent="0.25">
      <c r="A164" s="26">
        <v>154</v>
      </c>
      <c r="B164" s="28" t="s">
        <v>653</v>
      </c>
      <c r="C164" s="28" t="s">
        <v>654</v>
      </c>
      <c r="D164" s="28" t="s">
        <v>485</v>
      </c>
      <c r="E164" s="28" t="s">
        <v>122</v>
      </c>
      <c r="F164" s="28" t="s">
        <v>486</v>
      </c>
      <c r="G164" s="28" t="s">
        <v>487</v>
      </c>
      <c r="H164" s="28" t="s">
        <v>488</v>
      </c>
      <c r="I164" s="30">
        <v>39083</v>
      </c>
      <c r="J164" s="30">
        <v>41029</v>
      </c>
      <c r="K164" s="30" t="s">
        <v>375</v>
      </c>
      <c r="L164" s="29">
        <v>7913286.0999999996</v>
      </c>
      <c r="M164" s="29">
        <v>6551577.29</v>
      </c>
      <c r="N164" s="29">
        <v>5568840.6900000004</v>
      </c>
      <c r="O164" s="125"/>
    </row>
    <row r="165" spans="1:15" ht="112.5" x14ac:dyDescent="0.25">
      <c r="A165" s="26">
        <v>155</v>
      </c>
      <c r="B165" s="28" t="s">
        <v>655</v>
      </c>
      <c r="C165" s="28" t="s">
        <v>656</v>
      </c>
      <c r="D165" s="28" t="s">
        <v>657</v>
      </c>
      <c r="E165" s="28" t="s">
        <v>122</v>
      </c>
      <c r="F165" s="28" t="s">
        <v>658</v>
      </c>
      <c r="G165" s="28" t="s">
        <v>659</v>
      </c>
      <c r="H165" s="28" t="s">
        <v>660</v>
      </c>
      <c r="I165" s="30">
        <v>39083</v>
      </c>
      <c r="J165" s="30">
        <v>41090</v>
      </c>
      <c r="K165" s="30" t="s">
        <v>574</v>
      </c>
      <c r="L165" s="29">
        <v>947734.54</v>
      </c>
      <c r="M165" s="29">
        <v>947734.54</v>
      </c>
      <c r="N165" s="29">
        <v>805574.35</v>
      </c>
      <c r="O165" s="125"/>
    </row>
    <row r="166" spans="1:15" ht="78.75" x14ac:dyDescent="0.25">
      <c r="A166" s="26">
        <v>156</v>
      </c>
      <c r="B166" s="28" t="s">
        <v>661</v>
      </c>
      <c r="C166" s="28" t="s">
        <v>662</v>
      </c>
      <c r="D166" s="28" t="s">
        <v>663</v>
      </c>
      <c r="E166" s="28" t="s">
        <v>122</v>
      </c>
      <c r="F166" s="28" t="s">
        <v>664</v>
      </c>
      <c r="G166" s="28" t="s">
        <v>665</v>
      </c>
      <c r="H166" s="28" t="s">
        <v>666</v>
      </c>
      <c r="I166" s="30">
        <v>39083</v>
      </c>
      <c r="J166" s="30">
        <v>41394</v>
      </c>
      <c r="K166" s="30" t="s">
        <v>368</v>
      </c>
      <c r="L166" s="29">
        <v>1061423.28</v>
      </c>
      <c r="M166" s="29">
        <v>1049917.28</v>
      </c>
      <c r="N166" s="29">
        <v>892429.68</v>
      </c>
      <c r="O166" s="125"/>
    </row>
    <row r="167" spans="1:15" ht="146.25" x14ac:dyDescent="0.25">
      <c r="A167" s="26">
        <v>157</v>
      </c>
      <c r="B167" s="28" t="s">
        <v>667</v>
      </c>
      <c r="C167" s="28" t="s">
        <v>668</v>
      </c>
      <c r="D167" s="28" t="s">
        <v>669</v>
      </c>
      <c r="E167" s="28" t="s">
        <v>224</v>
      </c>
      <c r="F167" s="28" t="s">
        <v>225</v>
      </c>
      <c r="G167" s="28" t="s">
        <v>670</v>
      </c>
      <c r="H167" s="28" t="s">
        <v>671</v>
      </c>
      <c r="I167" s="30">
        <v>39083</v>
      </c>
      <c r="J167" s="30">
        <v>41213</v>
      </c>
      <c r="K167" s="30" t="s">
        <v>333</v>
      </c>
      <c r="L167" s="29">
        <v>1968646.46</v>
      </c>
      <c r="M167" s="29">
        <v>1968646.46</v>
      </c>
      <c r="N167" s="29">
        <v>1673349.49</v>
      </c>
      <c r="O167" s="125"/>
    </row>
    <row r="168" spans="1:15" ht="135" x14ac:dyDescent="0.25">
      <c r="A168" s="26">
        <v>158</v>
      </c>
      <c r="B168" s="28" t="s">
        <v>672</v>
      </c>
      <c r="C168" s="28" t="s">
        <v>673</v>
      </c>
      <c r="D168" s="28" t="s">
        <v>674</v>
      </c>
      <c r="E168" s="28" t="s">
        <v>122</v>
      </c>
      <c r="F168" s="28" t="s">
        <v>675</v>
      </c>
      <c r="G168" s="28" t="s">
        <v>676</v>
      </c>
      <c r="H168" s="28" t="s">
        <v>677</v>
      </c>
      <c r="I168" s="30">
        <v>39083</v>
      </c>
      <c r="J168" s="30">
        <v>40543</v>
      </c>
      <c r="K168" s="30" t="s">
        <v>368</v>
      </c>
      <c r="L168" s="29">
        <v>3923390</v>
      </c>
      <c r="M168" s="29">
        <v>3923390</v>
      </c>
      <c r="N168" s="29">
        <v>3334881.5</v>
      </c>
      <c r="O168" s="125"/>
    </row>
    <row r="169" spans="1:15" ht="90" x14ac:dyDescent="0.25">
      <c r="A169" s="26">
        <v>159</v>
      </c>
      <c r="B169" s="28" t="s">
        <v>678</v>
      </c>
      <c r="C169" s="28" t="s">
        <v>679</v>
      </c>
      <c r="D169" s="28" t="s">
        <v>680</v>
      </c>
      <c r="E169" s="28" t="s">
        <v>236</v>
      </c>
      <c r="F169" s="28" t="s">
        <v>681</v>
      </c>
      <c r="G169" s="28" t="s">
        <v>682</v>
      </c>
      <c r="H169" s="28" t="s">
        <v>683</v>
      </c>
      <c r="I169" s="30">
        <v>39083</v>
      </c>
      <c r="J169" s="30">
        <v>40574</v>
      </c>
      <c r="K169" s="30" t="s">
        <v>375</v>
      </c>
      <c r="L169" s="29">
        <v>7494832.5499999998</v>
      </c>
      <c r="M169" s="29">
        <v>4544954.54</v>
      </c>
      <c r="N169" s="29">
        <v>3863211.35</v>
      </c>
      <c r="O169" s="125"/>
    </row>
    <row r="170" spans="1:15" ht="135" x14ac:dyDescent="0.25">
      <c r="A170" s="26">
        <v>160</v>
      </c>
      <c r="B170" s="28" t="s">
        <v>684</v>
      </c>
      <c r="C170" s="28" t="s">
        <v>685</v>
      </c>
      <c r="D170" s="28" t="s">
        <v>292</v>
      </c>
      <c r="E170" s="28" t="s">
        <v>115</v>
      </c>
      <c r="F170" s="28" t="s">
        <v>293</v>
      </c>
      <c r="G170" s="28" t="s">
        <v>294</v>
      </c>
      <c r="H170" s="28" t="s">
        <v>686</v>
      </c>
      <c r="I170" s="30">
        <v>39083</v>
      </c>
      <c r="J170" s="30">
        <v>40329</v>
      </c>
      <c r="K170" s="30" t="s">
        <v>340</v>
      </c>
      <c r="L170" s="29">
        <v>6127135.9100000001</v>
      </c>
      <c r="M170" s="29">
        <v>6127135.9100000001</v>
      </c>
      <c r="N170" s="29">
        <v>5208065.5199999996</v>
      </c>
      <c r="O170" s="125"/>
    </row>
    <row r="171" spans="1:15" ht="123.75" x14ac:dyDescent="0.25">
      <c r="A171" s="26">
        <v>161</v>
      </c>
      <c r="B171" s="28" t="s">
        <v>687</v>
      </c>
      <c r="C171" s="28" t="s">
        <v>688</v>
      </c>
      <c r="D171" s="28" t="s">
        <v>689</v>
      </c>
      <c r="E171" s="28" t="s">
        <v>137</v>
      </c>
      <c r="F171" s="28" t="s">
        <v>690</v>
      </c>
      <c r="G171" s="28" t="s">
        <v>691</v>
      </c>
      <c r="H171" s="28" t="s">
        <v>692</v>
      </c>
      <c r="I171" s="30">
        <v>39083</v>
      </c>
      <c r="J171" s="30">
        <v>40633</v>
      </c>
      <c r="K171" s="30" t="s">
        <v>340</v>
      </c>
      <c r="L171" s="29">
        <v>6236794.8799999999</v>
      </c>
      <c r="M171" s="29">
        <v>6236794.8799999999</v>
      </c>
      <c r="N171" s="29">
        <v>5301275.6399999997</v>
      </c>
      <c r="O171" s="125"/>
    </row>
    <row r="172" spans="1:15" ht="135" x14ac:dyDescent="0.25">
      <c r="A172" s="26">
        <v>162</v>
      </c>
      <c r="B172" s="28" t="s">
        <v>693</v>
      </c>
      <c r="C172" s="28" t="s">
        <v>694</v>
      </c>
      <c r="D172" s="28" t="s">
        <v>63</v>
      </c>
      <c r="E172" s="28" t="s">
        <v>10</v>
      </c>
      <c r="F172" s="28" t="s">
        <v>695</v>
      </c>
      <c r="G172" s="28" t="s">
        <v>64</v>
      </c>
      <c r="H172" s="28" t="s">
        <v>696</v>
      </c>
      <c r="I172" s="30">
        <v>39083</v>
      </c>
      <c r="J172" s="30">
        <v>40512</v>
      </c>
      <c r="K172" s="30" t="s">
        <v>375</v>
      </c>
      <c r="L172" s="29">
        <v>6555089.0899999999</v>
      </c>
      <c r="M172" s="29">
        <v>6555089.0899999999</v>
      </c>
      <c r="N172" s="29">
        <v>5571825.7199999997</v>
      </c>
      <c r="O172" s="125"/>
    </row>
    <row r="173" spans="1:15" ht="101.25" x14ac:dyDescent="0.25">
      <c r="A173" s="26">
        <v>163</v>
      </c>
      <c r="B173" s="28" t="s">
        <v>697</v>
      </c>
      <c r="C173" s="28" t="s">
        <v>698</v>
      </c>
      <c r="D173" s="28" t="s">
        <v>699</v>
      </c>
      <c r="E173" s="28" t="s">
        <v>115</v>
      </c>
      <c r="F173" s="28" t="s">
        <v>700</v>
      </c>
      <c r="G173" s="28" t="s">
        <v>701</v>
      </c>
      <c r="H173" s="28" t="s">
        <v>702</v>
      </c>
      <c r="I173" s="30">
        <v>39083</v>
      </c>
      <c r="J173" s="30">
        <v>41820</v>
      </c>
      <c r="K173" s="30" t="s">
        <v>340</v>
      </c>
      <c r="L173" s="29">
        <v>11076434.560000001</v>
      </c>
      <c r="M173" s="29">
        <v>7928631.5599999996</v>
      </c>
      <c r="N173" s="29">
        <v>6739336.8799999999</v>
      </c>
      <c r="O173" s="125"/>
    </row>
    <row r="174" spans="1:15" ht="112.5" x14ac:dyDescent="0.25">
      <c r="A174" s="26">
        <v>164</v>
      </c>
      <c r="B174" s="28" t="s">
        <v>703</v>
      </c>
      <c r="C174" s="28" t="s">
        <v>704</v>
      </c>
      <c r="D174" s="28" t="s">
        <v>705</v>
      </c>
      <c r="E174" s="28" t="s">
        <v>115</v>
      </c>
      <c r="F174" s="28" t="s">
        <v>706</v>
      </c>
      <c r="G174" s="28" t="s">
        <v>707</v>
      </c>
      <c r="H174" s="28" t="s">
        <v>708</v>
      </c>
      <c r="I174" s="30">
        <v>39083</v>
      </c>
      <c r="J174" s="30">
        <v>41517</v>
      </c>
      <c r="K174" s="30" t="s">
        <v>340</v>
      </c>
      <c r="L174" s="29">
        <v>9805634.6799999997</v>
      </c>
      <c r="M174" s="29">
        <v>9071188.0199999996</v>
      </c>
      <c r="N174" s="29">
        <v>7710509.8099999996</v>
      </c>
      <c r="O174" s="125"/>
    </row>
    <row r="175" spans="1:15" ht="135" x14ac:dyDescent="0.25">
      <c r="A175" s="26">
        <v>165</v>
      </c>
      <c r="B175" s="28" t="s">
        <v>709</v>
      </c>
      <c r="C175" s="28" t="s">
        <v>710</v>
      </c>
      <c r="D175" s="28" t="s">
        <v>711</v>
      </c>
      <c r="E175" s="28" t="s">
        <v>379</v>
      </c>
      <c r="F175" s="28" t="s">
        <v>617</v>
      </c>
      <c r="G175" s="28" t="s">
        <v>712</v>
      </c>
      <c r="H175" s="28" t="s">
        <v>713</v>
      </c>
      <c r="I175" s="30">
        <v>39083</v>
      </c>
      <c r="J175" s="30">
        <v>40527</v>
      </c>
      <c r="K175" s="30" t="s">
        <v>333</v>
      </c>
      <c r="L175" s="29">
        <v>1712550.6</v>
      </c>
      <c r="M175" s="29">
        <v>709515.4</v>
      </c>
      <c r="N175" s="29">
        <v>603088.09</v>
      </c>
      <c r="O175" s="125"/>
    </row>
    <row r="176" spans="1:15" ht="112.5" x14ac:dyDescent="0.25">
      <c r="A176" s="26">
        <v>166</v>
      </c>
      <c r="B176" s="28" t="s">
        <v>714</v>
      </c>
      <c r="C176" s="28" t="s">
        <v>715</v>
      </c>
      <c r="D176" s="28" t="s">
        <v>716</v>
      </c>
      <c r="E176" s="28" t="s">
        <v>10</v>
      </c>
      <c r="F176" s="28" t="s">
        <v>717</v>
      </c>
      <c r="G176" s="28" t="s">
        <v>718</v>
      </c>
      <c r="H176" s="28" t="s">
        <v>719</v>
      </c>
      <c r="I176" s="30">
        <v>39083</v>
      </c>
      <c r="J176" s="30">
        <v>40724</v>
      </c>
      <c r="K176" s="30" t="s">
        <v>368</v>
      </c>
      <c r="L176" s="29">
        <v>1464622.1</v>
      </c>
      <c r="M176" s="29">
        <v>1464622.1</v>
      </c>
      <c r="N176" s="29">
        <v>1244928.78</v>
      </c>
      <c r="O176" s="125"/>
    </row>
    <row r="177" spans="1:15" ht="101.25" x14ac:dyDescent="0.25">
      <c r="A177" s="26">
        <v>167</v>
      </c>
      <c r="B177" s="28" t="s">
        <v>720</v>
      </c>
      <c r="C177" s="28" t="s">
        <v>721</v>
      </c>
      <c r="D177" s="28" t="s">
        <v>722</v>
      </c>
      <c r="E177" s="28" t="s">
        <v>122</v>
      </c>
      <c r="F177" s="28" t="s">
        <v>723</v>
      </c>
      <c r="G177" s="28" t="s">
        <v>724</v>
      </c>
      <c r="H177" s="28" t="s">
        <v>725</v>
      </c>
      <c r="I177" s="30">
        <v>39083</v>
      </c>
      <c r="J177" s="30">
        <v>42338</v>
      </c>
      <c r="K177" s="30" t="s">
        <v>368</v>
      </c>
      <c r="L177" s="29">
        <v>1748620</v>
      </c>
      <c r="M177" s="29">
        <v>1317325</v>
      </c>
      <c r="N177" s="29">
        <v>1119726.25</v>
      </c>
      <c r="O177" s="125"/>
    </row>
    <row r="178" spans="1:15" ht="135" x14ac:dyDescent="0.25">
      <c r="A178" s="26">
        <v>168</v>
      </c>
      <c r="B178" s="28" t="s">
        <v>726</v>
      </c>
      <c r="C178" s="28" t="s">
        <v>727</v>
      </c>
      <c r="D178" s="28" t="s">
        <v>728</v>
      </c>
      <c r="E178" s="28" t="s">
        <v>200</v>
      </c>
      <c r="F178" s="28" t="s">
        <v>729</v>
      </c>
      <c r="G178" s="28" t="s">
        <v>730</v>
      </c>
      <c r="H178" s="28" t="s">
        <v>731</v>
      </c>
      <c r="I178" s="30">
        <v>39083</v>
      </c>
      <c r="J178" s="30">
        <v>41243</v>
      </c>
      <c r="K178" s="30" t="s">
        <v>340</v>
      </c>
      <c r="L178" s="29">
        <v>3973940.26</v>
      </c>
      <c r="M178" s="29">
        <v>3940838.06</v>
      </c>
      <c r="N178" s="29">
        <v>3349712.35</v>
      </c>
      <c r="O178" s="125"/>
    </row>
    <row r="179" spans="1:15" ht="213.75" x14ac:dyDescent="0.25">
      <c r="A179" s="26">
        <v>169</v>
      </c>
      <c r="B179" s="28" t="s">
        <v>732</v>
      </c>
      <c r="C179" s="28" t="s">
        <v>733</v>
      </c>
      <c r="D179" s="28" t="s">
        <v>734</v>
      </c>
      <c r="E179" s="28" t="s">
        <v>188</v>
      </c>
      <c r="F179" s="28" t="s">
        <v>735</v>
      </c>
      <c r="G179" s="28" t="s">
        <v>736</v>
      </c>
      <c r="H179" s="28" t="s">
        <v>737</v>
      </c>
      <c r="I179" s="30">
        <v>39083</v>
      </c>
      <c r="J179" s="30">
        <v>40877</v>
      </c>
      <c r="K179" s="30" t="s">
        <v>340</v>
      </c>
      <c r="L179" s="29">
        <v>3597000</v>
      </c>
      <c r="M179" s="29">
        <v>3057450</v>
      </c>
      <c r="N179" s="29">
        <v>2598832.5</v>
      </c>
      <c r="O179" s="125"/>
    </row>
    <row r="180" spans="1:15" ht="146.25" x14ac:dyDescent="0.25">
      <c r="A180" s="26">
        <v>170</v>
      </c>
      <c r="B180" s="28" t="s">
        <v>738</v>
      </c>
      <c r="C180" s="28" t="s">
        <v>739</v>
      </c>
      <c r="D180" s="28" t="s">
        <v>409</v>
      </c>
      <c r="E180" s="28" t="s">
        <v>224</v>
      </c>
      <c r="F180" s="28" t="s">
        <v>410</v>
      </c>
      <c r="G180" s="28" t="s">
        <v>411</v>
      </c>
      <c r="H180" s="28" t="s">
        <v>412</v>
      </c>
      <c r="I180" s="30">
        <v>39083</v>
      </c>
      <c r="J180" s="30">
        <v>40724</v>
      </c>
      <c r="K180" s="30" t="s">
        <v>375</v>
      </c>
      <c r="L180" s="29">
        <v>7493073.6600000001</v>
      </c>
      <c r="M180" s="29">
        <v>6811615.3200000003</v>
      </c>
      <c r="N180" s="29">
        <v>5789873.0199999996</v>
      </c>
      <c r="O180" s="125"/>
    </row>
    <row r="181" spans="1:15" ht="101.25" x14ac:dyDescent="0.25">
      <c r="A181" s="26">
        <v>171</v>
      </c>
      <c r="B181" s="28" t="s">
        <v>740</v>
      </c>
      <c r="C181" s="28" t="s">
        <v>741</v>
      </c>
      <c r="D181" s="28" t="s">
        <v>742</v>
      </c>
      <c r="E181" s="28" t="s">
        <v>236</v>
      </c>
      <c r="F181" s="28" t="s">
        <v>743</v>
      </c>
      <c r="G181" s="28" t="s">
        <v>744</v>
      </c>
      <c r="H181" s="28" t="s">
        <v>745</v>
      </c>
      <c r="I181" s="30">
        <v>39083</v>
      </c>
      <c r="J181" s="30">
        <v>42004</v>
      </c>
      <c r="K181" s="30" t="s">
        <v>340</v>
      </c>
      <c r="L181" s="29">
        <v>17980548.77</v>
      </c>
      <c r="M181" s="29">
        <v>15503056.390000001</v>
      </c>
      <c r="N181" s="29">
        <v>13177597.93</v>
      </c>
      <c r="O181" s="125"/>
    </row>
    <row r="182" spans="1:15" ht="123.75" x14ac:dyDescent="0.25">
      <c r="A182" s="26">
        <v>172</v>
      </c>
      <c r="B182" s="28" t="s">
        <v>746</v>
      </c>
      <c r="C182" s="28" t="s">
        <v>747</v>
      </c>
      <c r="D182" s="28" t="s">
        <v>748</v>
      </c>
      <c r="E182" s="28" t="s">
        <v>70</v>
      </c>
      <c r="F182" s="28" t="s">
        <v>749</v>
      </c>
      <c r="G182" s="28" t="s">
        <v>750</v>
      </c>
      <c r="H182" s="28" t="s">
        <v>751</v>
      </c>
      <c r="I182" s="30">
        <v>39083</v>
      </c>
      <c r="J182" s="30">
        <v>41486</v>
      </c>
      <c r="K182" s="30" t="s">
        <v>368</v>
      </c>
      <c r="L182" s="29">
        <v>1330683.96</v>
      </c>
      <c r="M182" s="29">
        <v>1313563.0900000001</v>
      </c>
      <c r="N182" s="29">
        <v>1116528.6200000001</v>
      </c>
      <c r="O182" s="125"/>
    </row>
    <row r="183" spans="1:15" ht="101.25" x14ac:dyDescent="0.25">
      <c r="A183" s="26">
        <v>173</v>
      </c>
      <c r="B183" s="28" t="s">
        <v>752</v>
      </c>
      <c r="C183" s="28" t="s">
        <v>753</v>
      </c>
      <c r="D183" s="28" t="s">
        <v>754</v>
      </c>
      <c r="E183" s="28" t="s">
        <v>236</v>
      </c>
      <c r="F183" s="28" t="s">
        <v>237</v>
      </c>
      <c r="G183" s="28" t="s">
        <v>238</v>
      </c>
      <c r="H183" s="28" t="s">
        <v>755</v>
      </c>
      <c r="I183" s="30">
        <v>39083</v>
      </c>
      <c r="J183" s="30">
        <v>40877</v>
      </c>
      <c r="K183" s="30" t="s">
        <v>368</v>
      </c>
      <c r="L183" s="29">
        <v>3926620.44</v>
      </c>
      <c r="M183" s="29">
        <v>3926620.44</v>
      </c>
      <c r="N183" s="29">
        <v>3337627.37</v>
      </c>
      <c r="O183" s="125"/>
    </row>
    <row r="184" spans="1:15" ht="112.5" x14ac:dyDescent="0.25">
      <c r="A184" s="26">
        <v>174</v>
      </c>
      <c r="B184" s="28" t="s">
        <v>756</v>
      </c>
      <c r="C184" s="28" t="s">
        <v>757</v>
      </c>
      <c r="D184" s="28" t="s">
        <v>758</v>
      </c>
      <c r="E184" s="28" t="s">
        <v>200</v>
      </c>
      <c r="F184" s="28" t="s">
        <v>759</v>
      </c>
      <c r="G184" s="28" t="s">
        <v>760</v>
      </c>
      <c r="H184" s="28" t="s">
        <v>761</v>
      </c>
      <c r="I184" s="30">
        <v>39083</v>
      </c>
      <c r="J184" s="30">
        <v>41578</v>
      </c>
      <c r="K184" s="30" t="s">
        <v>368</v>
      </c>
      <c r="L184" s="29">
        <v>5491359.9000000004</v>
      </c>
      <c r="M184" s="29">
        <v>5486859.9000000004</v>
      </c>
      <c r="N184" s="29">
        <v>4663830.91</v>
      </c>
      <c r="O184" s="125"/>
    </row>
    <row r="185" spans="1:15" ht="123.75" x14ac:dyDescent="0.25">
      <c r="A185" s="26">
        <v>175</v>
      </c>
      <c r="B185" s="28" t="s">
        <v>762</v>
      </c>
      <c r="C185" s="28" t="s">
        <v>763</v>
      </c>
      <c r="D185" s="28" t="s">
        <v>491</v>
      </c>
      <c r="E185" s="28" t="s">
        <v>90</v>
      </c>
      <c r="F185" s="28" t="s">
        <v>492</v>
      </c>
      <c r="G185" s="28" t="s">
        <v>493</v>
      </c>
      <c r="H185" s="28" t="s">
        <v>494</v>
      </c>
      <c r="I185" s="30">
        <v>39083</v>
      </c>
      <c r="J185" s="30">
        <v>40847</v>
      </c>
      <c r="K185" s="30" t="s">
        <v>340</v>
      </c>
      <c r="L185" s="29">
        <v>2977093.82</v>
      </c>
      <c r="M185" s="29">
        <v>2977093.82</v>
      </c>
      <c r="N185" s="29">
        <v>2530529.7400000002</v>
      </c>
      <c r="O185" s="125"/>
    </row>
    <row r="186" spans="1:15" ht="123.75" x14ac:dyDescent="0.25">
      <c r="A186" s="26">
        <v>176</v>
      </c>
      <c r="B186" s="28" t="s">
        <v>764</v>
      </c>
      <c r="C186" s="28" t="s">
        <v>765</v>
      </c>
      <c r="D186" s="28" t="s">
        <v>766</v>
      </c>
      <c r="E186" s="28" t="s">
        <v>90</v>
      </c>
      <c r="F186" s="28" t="s">
        <v>767</v>
      </c>
      <c r="G186" s="28" t="s">
        <v>768</v>
      </c>
      <c r="H186" s="28" t="s">
        <v>769</v>
      </c>
      <c r="I186" s="30">
        <v>39083</v>
      </c>
      <c r="J186" s="30">
        <v>40877</v>
      </c>
      <c r="K186" s="30" t="s">
        <v>340</v>
      </c>
      <c r="L186" s="29">
        <v>6116833.9900000002</v>
      </c>
      <c r="M186" s="29">
        <v>6103624.0199999996</v>
      </c>
      <c r="N186" s="29">
        <v>5188080.41</v>
      </c>
      <c r="O186" s="125"/>
    </row>
    <row r="187" spans="1:15" ht="123.75" x14ac:dyDescent="0.25">
      <c r="A187" s="26">
        <v>177</v>
      </c>
      <c r="B187" s="28" t="s">
        <v>770</v>
      </c>
      <c r="C187" s="28" t="s">
        <v>771</v>
      </c>
      <c r="D187" s="28" t="s">
        <v>772</v>
      </c>
      <c r="E187" s="28" t="s">
        <v>122</v>
      </c>
      <c r="F187" s="28" t="s">
        <v>443</v>
      </c>
      <c r="G187" s="28" t="s">
        <v>444</v>
      </c>
      <c r="H187" s="28" t="s">
        <v>445</v>
      </c>
      <c r="I187" s="30">
        <v>39083</v>
      </c>
      <c r="J187" s="30">
        <v>40328</v>
      </c>
      <c r="K187" s="30" t="s">
        <v>340</v>
      </c>
      <c r="L187" s="29">
        <v>7278792.5599999996</v>
      </c>
      <c r="M187" s="29">
        <v>6553510.8099999996</v>
      </c>
      <c r="N187" s="29">
        <v>5570484.1799999997</v>
      </c>
      <c r="O187" s="125"/>
    </row>
    <row r="188" spans="1:15" ht="180" x14ac:dyDescent="0.25">
      <c r="A188" s="26">
        <v>178</v>
      </c>
      <c r="B188" s="28" t="s">
        <v>773</v>
      </c>
      <c r="C188" s="28" t="s">
        <v>774</v>
      </c>
      <c r="D188" s="28" t="s">
        <v>775</v>
      </c>
      <c r="E188" s="28" t="s">
        <v>379</v>
      </c>
      <c r="F188" s="28" t="s">
        <v>776</v>
      </c>
      <c r="G188" s="28" t="s">
        <v>777</v>
      </c>
      <c r="H188" s="28" t="s">
        <v>778</v>
      </c>
      <c r="I188" s="30">
        <v>39083</v>
      </c>
      <c r="J188" s="30">
        <v>40755</v>
      </c>
      <c r="K188" s="30" t="s">
        <v>375</v>
      </c>
      <c r="L188" s="29">
        <v>7037530</v>
      </c>
      <c r="M188" s="29">
        <v>5597480</v>
      </c>
      <c r="N188" s="29">
        <v>4757850</v>
      </c>
      <c r="O188" s="125"/>
    </row>
    <row r="189" spans="1:15" ht="101.25" x14ac:dyDescent="0.25">
      <c r="A189" s="26">
        <v>179</v>
      </c>
      <c r="B189" s="28" t="s">
        <v>779</v>
      </c>
      <c r="C189" s="28" t="s">
        <v>780</v>
      </c>
      <c r="D189" s="28" t="s">
        <v>114</v>
      </c>
      <c r="E189" s="28" t="s">
        <v>115</v>
      </c>
      <c r="F189" s="28" t="s">
        <v>116</v>
      </c>
      <c r="G189" s="28" t="s">
        <v>117</v>
      </c>
      <c r="H189" s="28" t="s">
        <v>781</v>
      </c>
      <c r="I189" s="30">
        <v>39083</v>
      </c>
      <c r="J189" s="30">
        <v>40451</v>
      </c>
      <c r="K189" s="30" t="s">
        <v>375</v>
      </c>
      <c r="L189" s="29">
        <v>5461994.4900000002</v>
      </c>
      <c r="M189" s="29">
        <v>5326269</v>
      </c>
      <c r="N189" s="29">
        <v>4527328.6500000004</v>
      </c>
      <c r="O189" s="125"/>
    </row>
    <row r="190" spans="1:15" ht="135" x14ac:dyDescent="0.25">
      <c r="A190" s="26">
        <v>180</v>
      </c>
      <c r="B190" s="28" t="s">
        <v>782</v>
      </c>
      <c r="C190" s="28" t="s">
        <v>783</v>
      </c>
      <c r="D190" s="28" t="s">
        <v>784</v>
      </c>
      <c r="E190" s="28" t="s">
        <v>90</v>
      </c>
      <c r="F190" s="28" t="s">
        <v>322</v>
      </c>
      <c r="G190" s="28" t="s">
        <v>785</v>
      </c>
      <c r="H190" s="28" t="s">
        <v>786</v>
      </c>
      <c r="I190" s="30">
        <v>39083</v>
      </c>
      <c r="J190" s="30">
        <v>40847</v>
      </c>
      <c r="K190" s="30" t="s">
        <v>340</v>
      </c>
      <c r="L190" s="29">
        <v>7558649.0899999999</v>
      </c>
      <c r="M190" s="29">
        <v>7244053.0899999999</v>
      </c>
      <c r="N190" s="29">
        <v>6157445.1200000001</v>
      </c>
      <c r="O190" s="125"/>
    </row>
    <row r="191" spans="1:15" ht="168.75" x14ac:dyDescent="0.25">
      <c r="A191" s="26">
        <v>181</v>
      </c>
      <c r="B191" s="28" t="s">
        <v>787</v>
      </c>
      <c r="C191" s="28" t="s">
        <v>788</v>
      </c>
      <c r="D191" s="28" t="s">
        <v>789</v>
      </c>
      <c r="E191" s="28" t="s">
        <v>122</v>
      </c>
      <c r="F191" s="28" t="s">
        <v>166</v>
      </c>
      <c r="G191" s="28" t="s">
        <v>167</v>
      </c>
      <c r="H191" s="28" t="s">
        <v>790</v>
      </c>
      <c r="I191" s="30">
        <v>39083</v>
      </c>
      <c r="J191" s="30">
        <v>41243</v>
      </c>
      <c r="K191" s="30" t="s">
        <v>375</v>
      </c>
      <c r="L191" s="29">
        <v>4989818.8499999996</v>
      </c>
      <c r="M191" s="29">
        <v>4542577.41</v>
      </c>
      <c r="N191" s="29">
        <v>3861190.79</v>
      </c>
      <c r="O191" s="125"/>
    </row>
    <row r="192" spans="1:15" ht="123.75" x14ac:dyDescent="0.25">
      <c r="A192" s="26">
        <v>182</v>
      </c>
      <c r="B192" s="28" t="s">
        <v>791</v>
      </c>
      <c r="C192" s="28" t="s">
        <v>792</v>
      </c>
      <c r="D192" s="28" t="s">
        <v>69</v>
      </c>
      <c r="E192" s="28" t="s">
        <v>70</v>
      </c>
      <c r="F192" s="28" t="s">
        <v>71</v>
      </c>
      <c r="G192" s="28" t="s">
        <v>72</v>
      </c>
      <c r="H192" s="28" t="s">
        <v>793</v>
      </c>
      <c r="I192" s="30">
        <v>39083</v>
      </c>
      <c r="J192" s="30">
        <v>40512</v>
      </c>
      <c r="K192" s="30" t="s">
        <v>368</v>
      </c>
      <c r="L192" s="29">
        <v>2940883.88</v>
      </c>
      <c r="M192" s="29">
        <v>2940883.88</v>
      </c>
      <c r="N192" s="29">
        <v>2499751.2999999998</v>
      </c>
      <c r="O192" s="125"/>
    </row>
    <row r="193" spans="1:15" ht="112.5" x14ac:dyDescent="0.25">
      <c r="A193" s="26">
        <v>183</v>
      </c>
      <c r="B193" s="28" t="s">
        <v>794</v>
      </c>
      <c r="C193" s="28" t="s">
        <v>795</v>
      </c>
      <c r="D193" s="28" t="s">
        <v>796</v>
      </c>
      <c r="E193" s="28" t="s">
        <v>10</v>
      </c>
      <c r="F193" s="28" t="s">
        <v>797</v>
      </c>
      <c r="G193" s="28" t="s">
        <v>798</v>
      </c>
      <c r="H193" s="28" t="s">
        <v>799</v>
      </c>
      <c r="I193" s="30">
        <v>39083</v>
      </c>
      <c r="J193" s="30">
        <v>40574</v>
      </c>
      <c r="K193" s="30" t="s">
        <v>574</v>
      </c>
      <c r="L193" s="29">
        <v>1327198.03</v>
      </c>
      <c r="M193" s="29">
        <v>1327198.03</v>
      </c>
      <c r="N193" s="29">
        <v>1128118.32</v>
      </c>
      <c r="O193" s="125"/>
    </row>
    <row r="194" spans="1:15" ht="112.5" x14ac:dyDescent="0.25">
      <c r="A194" s="26">
        <v>184</v>
      </c>
      <c r="B194" s="28" t="s">
        <v>800</v>
      </c>
      <c r="C194" s="28" t="s">
        <v>801</v>
      </c>
      <c r="D194" s="28" t="s">
        <v>56</v>
      </c>
      <c r="E194" s="28" t="s">
        <v>50</v>
      </c>
      <c r="F194" s="28" t="s">
        <v>57</v>
      </c>
      <c r="G194" s="28" t="s">
        <v>58</v>
      </c>
      <c r="H194" s="28" t="s">
        <v>802</v>
      </c>
      <c r="I194" s="30">
        <v>39083</v>
      </c>
      <c r="J194" s="30">
        <v>40724</v>
      </c>
      <c r="K194" s="30" t="s">
        <v>368</v>
      </c>
      <c r="L194" s="29">
        <v>8142298.5</v>
      </c>
      <c r="M194" s="29">
        <v>8142298.5</v>
      </c>
      <c r="N194" s="29">
        <v>6920953.7199999997</v>
      </c>
      <c r="O194" s="125"/>
    </row>
    <row r="195" spans="1:15" ht="123.75" x14ac:dyDescent="0.25">
      <c r="A195" s="26">
        <v>185</v>
      </c>
      <c r="B195" s="28" t="s">
        <v>803</v>
      </c>
      <c r="C195" s="28" t="s">
        <v>804</v>
      </c>
      <c r="D195" s="28" t="s">
        <v>805</v>
      </c>
      <c r="E195" s="28" t="s">
        <v>10</v>
      </c>
      <c r="F195" s="28" t="s">
        <v>806</v>
      </c>
      <c r="G195" s="28" t="s">
        <v>807</v>
      </c>
      <c r="H195" s="28" t="s">
        <v>808</v>
      </c>
      <c r="I195" s="30">
        <v>39083</v>
      </c>
      <c r="J195" s="30">
        <v>40451</v>
      </c>
      <c r="K195" s="30" t="s">
        <v>375</v>
      </c>
      <c r="L195" s="29">
        <v>1721239.86</v>
      </c>
      <c r="M195" s="29">
        <v>1721239.86</v>
      </c>
      <c r="N195" s="29">
        <v>1463050</v>
      </c>
      <c r="O195" s="125"/>
    </row>
    <row r="196" spans="1:15" ht="90" x14ac:dyDescent="0.25">
      <c r="A196" s="26">
        <v>186</v>
      </c>
      <c r="B196" s="28" t="s">
        <v>809</v>
      </c>
      <c r="C196" s="28" t="s">
        <v>810</v>
      </c>
      <c r="D196" s="28" t="s">
        <v>811</v>
      </c>
      <c r="E196" s="28" t="s">
        <v>115</v>
      </c>
      <c r="F196" s="28" t="s">
        <v>465</v>
      </c>
      <c r="G196" s="28" t="s">
        <v>812</v>
      </c>
      <c r="H196" s="28" t="s">
        <v>813</v>
      </c>
      <c r="I196" s="30">
        <v>39083</v>
      </c>
      <c r="J196" s="30">
        <v>41547</v>
      </c>
      <c r="K196" s="30" t="s">
        <v>368</v>
      </c>
      <c r="L196" s="29">
        <v>3258844.99</v>
      </c>
      <c r="M196" s="29">
        <v>2809440</v>
      </c>
      <c r="N196" s="29">
        <v>2388024</v>
      </c>
      <c r="O196" s="125"/>
    </row>
    <row r="197" spans="1:15" ht="123.75" x14ac:dyDescent="0.25">
      <c r="A197" s="26">
        <v>187</v>
      </c>
      <c r="B197" s="28" t="s">
        <v>814</v>
      </c>
      <c r="C197" s="28" t="s">
        <v>815</v>
      </c>
      <c r="D197" s="28" t="s">
        <v>816</v>
      </c>
      <c r="E197" s="28" t="s">
        <v>218</v>
      </c>
      <c r="F197" s="28" t="s">
        <v>563</v>
      </c>
      <c r="G197" s="28" t="s">
        <v>817</v>
      </c>
      <c r="H197" s="28" t="s">
        <v>818</v>
      </c>
      <c r="I197" s="30">
        <v>39083</v>
      </c>
      <c r="J197" s="30">
        <v>41547</v>
      </c>
      <c r="K197" s="30" t="s">
        <v>340</v>
      </c>
      <c r="L197" s="29">
        <v>6667312.5999999996</v>
      </c>
      <c r="M197" s="29">
        <v>6500289.6100000003</v>
      </c>
      <c r="N197" s="29">
        <v>5525246.1600000001</v>
      </c>
      <c r="O197" s="125"/>
    </row>
    <row r="198" spans="1:15" ht="101.25" x14ac:dyDescent="0.25">
      <c r="A198" s="26">
        <v>188</v>
      </c>
      <c r="B198" s="28" t="s">
        <v>819</v>
      </c>
      <c r="C198" s="28" t="s">
        <v>820</v>
      </c>
      <c r="D198" s="28" t="s">
        <v>419</v>
      </c>
      <c r="E198" s="28" t="s">
        <v>188</v>
      </c>
      <c r="F198" s="28" t="s">
        <v>420</v>
      </c>
      <c r="G198" s="28" t="s">
        <v>190</v>
      </c>
      <c r="H198" s="28" t="s">
        <v>421</v>
      </c>
      <c r="I198" s="30">
        <v>39083</v>
      </c>
      <c r="J198" s="30">
        <v>40633</v>
      </c>
      <c r="K198" s="30" t="s">
        <v>368</v>
      </c>
      <c r="L198" s="29">
        <v>2410184.2400000002</v>
      </c>
      <c r="M198" s="29">
        <v>2391184.2400000002</v>
      </c>
      <c r="N198" s="29">
        <v>2032506.6</v>
      </c>
      <c r="O198" s="125"/>
    </row>
    <row r="199" spans="1:15" ht="101.25" x14ac:dyDescent="0.25">
      <c r="A199" s="26">
        <v>189</v>
      </c>
      <c r="B199" s="28" t="s">
        <v>821</v>
      </c>
      <c r="C199" s="28" t="s">
        <v>822</v>
      </c>
      <c r="D199" s="28" t="s">
        <v>823</v>
      </c>
      <c r="E199" s="28" t="s">
        <v>115</v>
      </c>
      <c r="F199" s="28" t="s">
        <v>824</v>
      </c>
      <c r="G199" s="28" t="s">
        <v>825</v>
      </c>
      <c r="H199" s="28" t="s">
        <v>826</v>
      </c>
      <c r="I199" s="30">
        <v>39083</v>
      </c>
      <c r="J199" s="30">
        <v>41152</v>
      </c>
      <c r="K199" s="30" t="s">
        <v>340</v>
      </c>
      <c r="L199" s="29">
        <v>21724864.899999999</v>
      </c>
      <c r="M199" s="29">
        <v>8153322.6200000001</v>
      </c>
      <c r="N199" s="29">
        <v>6930324.2199999997</v>
      </c>
      <c r="O199" s="125"/>
    </row>
    <row r="200" spans="1:15" ht="135" x14ac:dyDescent="0.25">
      <c r="A200" s="26">
        <v>190</v>
      </c>
      <c r="B200" s="28" t="s">
        <v>827</v>
      </c>
      <c r="C200" s="28" t="s">
        <v>828</v>
      </c>
      <c r="D200" s="28" t="s">
        <v>829</v>
      </c>
      <c r="E200" s="28" t="s">
        <v>50</v>
      </c>
      <c r="F200" s="28" t="s">
        <v>830</v>
      </c>
      <c r="G200" s="28" t="s">
        <v>831</v>
      </c>
      <c r="H200" s="28" t="s">
        <v>832</v>
      </c>
      <c r="I200" s="30">
        <v>39083</v>
      </c>
      <c r="J200" s="30">
        <v>40512</v>
      </c>
      <c r="K200" s="30" t="s">
        <v>368</v>
      </c>
      <c r="L200" s="29">
        <v>5486619.9900000002</v>
      </c>
      <c r="M200" s="29">
        <v>5486619.9900000002</v>
      </c>
      <c r="N200" s="29">
        <v>4663626.99</v>
      </c>
      <c r="O200" s="125"/>
    </row>
    <row r="201" spans="1:15" ht="90" x14ac:dyDescent="0.25">
      <c r="A201" s="26">
        <v>191</v>
      </c>
      <c r="B201" s="28" t="s">
        <v>833</v>
      </c>
      <c r="C201" s="28" t="s">
        <v>834</v>
      </c>
      <c r="D201" s="28" t="s">
        <v>835</v>
      </c>
      <c r="E201" s="28" t="s">
        <v>122</v>
      </c>
      <c r="F201" s="28" t="s">
        <v>123</v>
      </c>
      <c r="G201" s="28" t="s">
        <v>124</v>
      </c>
      <c r="H201" s="28" t="s">
        <v>836</v>
      </c>
      <c r="I201" s="30">
        <v>39083</v>
      </c>
      <c r="J201" s="30">
        <v>40574</v>
      </c>
      <c r="K201" s="30" t="s">
        <v>340</v>
      </c>
      <c r="L201" s="29">
        <v>3932715.17</v>
      </c>
      <c r="M201" s="29">
        <v>3838000.47</v>
      </c>
      <c r="N201" s="29">
        <v>3262300.39</v>
      </c>
      <c r="O201" s="125"/>
    </row>
    <row r="202" spans="1:15" ht="135" x14ac:dyDescent="0.25">
      <c r="A202" s="26">
        <v>192</v>
      </c>
      <c r="B202" s="28" t="s">
        <v>837</v>
      </c>
      <c r="C202" s="28" t="s">
        <v>838</v>
      </c>
      <c r="D202" s="28" t="s">
        <v>839</v>
      </c>
      <c r="E202" s="28" t="s">
        <v>188</v>
      </c>
      <c r="F202" s="28" t="s">
        <v>840</v>
      </c>
      <c r="G202" s="28" t="s">
        <v>841</v>
      </c>
      <c r="H202" s="28" t="s">
        <v>842</v>
      </c>
      <c r="I202" s="30">
        <v>39083</v>
      </c>
      <c r="J202" s="30">
        <v>40724</v>
      </c>
      <c r="K202" s="30" t="s">
        <v>368</v>
      </c>
      <c r="L202" s="29">
        <v>612395.64</v>
      </c>
      <c r="M202" s="29">
        <v>612395.64</v>
      </c>
      <c r="N202" s="29">
        <v>520536.29</v>
      </c>
      <c r="O202" s="125"/>
    </row>
    <row r="203" spans="1:15" ht="112.5" x14ac:dyDescent="0.25">
      <c r="A203" s="26">
        <v>193</v>
      </c>
      <c r="B203" s="28" t="s">
        <v>843</v>
      </c>
      <c r="C203" s="28" t="s">
        <v>844</v>
      </c>
      <c r="D203" s="28" t="s">
        <v>845</v>
      </c>
      <c r="E203" s="28" t="s">
        <v>10</v>
      </c>
      <c r="F203" s="28" t="s">
        <v>846</v>
      </c>
      <c r="G203" s="28" t="s">
        <v>847</v>
      </c>
      <c r="H203" s="28" t="s">
        <v>848</v>
      </c>
      <c r="I203" s="30">
        <v>39083</v>
      </c>
      <c r="J203" s="30">
        <v>40451</v>
      </c>
      <c r="K203" s="30" t="s">
        <v>368</v>
      </c>
      <c r="L203" s="29">
        <v>1418070</v>
      </c>
      <c r="M203" s="29">
        <v>1418070</v>
      </c>
      <c r="N203" s="29">
        <v>1205359.5</v>
      </c>
      <c r="O203" s="125"/>
    </row>
    <row r="204" spans="1:15" ht="123.75" x14ac:dyDescent="0.25">
      <c r="A204" s="26">
        <v>194</v>
      </c>
      <c r="B204" s="28" t="s">
        <v>849</v>
      </c>
      <c r="C204" s="28" t="s">
        <v>850</v>
      </c>
      <c r="D204" s="28" t="s">
        <v>851</v>
      </c>
      <c r="E204" s="28" t="s">
        <v>77</v>
      </c>
      <c r="F204" s="28" t="s">
        <v>852</v>
      </c>
      <c r="G204" s="28" t="s">
        <v>853</v>
      </c>
      <c r="H204" s="28" t="s">
        <v>854</v>
      </c>
      <c r="I204" s="30">
        <v>39083</v>
      </c>
      <c r="J204" s="30">
        <v>40908</v>
      </c>
      <c r="K204" s="30" t="s">
        <v>340</v>
      </c>
      <c r="L204" s="29">
        <v>2219188.4500000002</v>
      </c>
      <c r="M204" s="29">
        <v>2175508.09</v>
      </c>
      <c r="N204" s="29">
        <v>1849181.87</v>
      </c>
      <c r="O204" s="125"/>
    </row>
    <row r="205" spans="1:15" ht="90" x14ac:dyDescent="0.25">
      <c r="A205" s="26">
        <v>195</v>
      </c>
      <c r="B205" s="28" t="s">
        <v>855</v>
      </c>
      <c r="C205" s="28" t="s">
        <v>856</v>
      </c>
      <c r="D205" s="28" t="s">
        <v>857</v>
      </c>
      <c r="E205" s="28" t="s">
        <v>50</v>
      </c>
      <c r="F205" s="28" t="s">
        <v>830</v>
      </c>
      <c r="G205" s="28" t="s">
        <v>831</v>
      </c>
      <c r="H205" s="28" t="s">
        <v>832</v>
      </c>
      <c r="I205" s="30">
        <v>39083</v>
      </c>
      <c r="J205" s="30">
        <v>40482</v>
      </c>
      <c r="K205" s="30" t="s">
        <v>333</v>
      </c>
      <c r="L205" s="29">
        <v>4656068.51</v>
      </c>
      <c r="M205" s="29">
        <v>4656068.51</v>
      </c>
      <c r="N205" s="29">
        <v>3957658.23</v>
      </c>
      <c r="O205" s="125"/>
    </row>
    <row r="206" spans="1:15" ht="123.75" x14ac:dyDescent="0.25">
      <c r="A206" s="26">
        <v>196</v>
      </c>
      <c r="B206" s="28" t="s">
        <v>858</v>
      </c>
      <c r="C206" s="28" t="s">
        <v>859</v>
      </c>
      <c r="D206" s="28" t="s">
        <v>860</v>
      </c>
      <c r="E206" s="28" t="s">
        <v>90</v>
      </c>
      <c r="F206" s="28" t="s">
        <v>504</v>
      </c>
      <c r="G206" s="28" t="s">
        <v>505</v>
      </c>
      <c r="H206" s="28" t="s">
        <v>506</v>
      </c>
      <c r="I206" s="30">
        <v>39083</v>
      </c>
      <c r="J206" s="30">
        <v>40512</v>
      </c>
      <c r="K206" s="30" t="s">
        <v>368</v>
      </c>
      <c r="L206" s="29">
        <v>997650</v>
      </c>
      <c r="M206" s="29">
        <v>997650</v>
      </c>
      <c r="N206" s="29">
        <v>848002.5</v>
      </c>
      <c r="O206" s="125"/>
    </row>
    <row r="207" spans="1:15" ht="90" x14ac:dyDescent="0.25">
      <c r="A207" s="26">
        <v>197</v>
      </c>
      <c r="B207" s="28" t="s">
        <v>861</v>
      </c>
      <c r="C207" s="28" t="s">
        <v>862</v>
      </c>
      <c r="D207" s="28" t="s">
        <v>863</v>
      </c>
      <c r="E207" s="28" t="s">
        <v>224</v>
      </c>
      <c r="F207" s="28" t="s">
        <v>864</v>
      </c>
      <c r="G207" s="28" t="s">
        <v>865</v>
      </c>
      <c r="H207" s="28" t="s">
        <v>866</v>
      </c>
      <c r="I207" s="30">
        <v>39083</v>
      </c>
      <c r="J207" s="30">
        <v>40877</v>
      </c>
      <c r="K207" s="30" t="s">
        <v>375</v>
      </c>
      <c r="L207" s="29">
        <v>21967984</v>
      </c>
      <c r="M207" s="29">
        <v>18006544.300000001</v>
      </c>
      <c r="N207" s="29">
        <v>15305562.65</v>
      </c>
      <c r="O207" s="125"/>
    </row>
    <row r="208" spans="1:15" ht="101.25" x14ac:dyDescent="0.25">
      <c r="A208" s="26">
        <v>198</v>
      </c>
      <c r="B208" s="28" t="s">
        <v>867</v>
      </c>
      <c r="C208" s="28" t="s">
        <v>868</v>
      </c>
      <c r="D208" s="28" t="s">
        <v>869</v>
      </c>
      <c r="E208" s="28" t="s">
        <v>218</v>
      </c>
      <c r="F208" s="28" t="s">
        <v>563</v>
      </c>
      <c r="G208" s="28" t="s">
        <v>870</v>
      </c>
      <c r="H208" s="28" t="s">
        <v>871</v>
      </c>
      <c r="I208" s="30">
        <v>39083</v>
      </c>
      <c r="J208" s="30">
        <v>40983</v>
      </c>
      <c r="K208" s="30" t="s">
        <v>368</v>
      </c>
      <c r="L208" s="29">
        <v>4376400</v>
      </c>
      <c r="M208" s="29">
        <v>4376400</v>
      </c>
      <c r="N208" s="29">
        <v>3719940</v>
      </c>
      <c r="O208" s="125"/>
    </row>
    <row r="209" spans="1:15" ht="135" x14ac:dyDescent="0.25">
      <c r="A209" s="26">
        <v>199</v>
      </c>
      <c r="B209" s="28" t="s">
        <v>872</v>
      </c>
      <c r="C209" s="28" t="s">
        <v>873</v>
      </c>
      <c r="D209" s="28" t="s">
        <v>874</v>
      </c>
      <c r="E209" s="28" t="s">
        <v>122</v>
      </c>
      <c r="F209" s="28" t="s">
        <v>875</v>
      </c>
      <c r="G209" s="28" t="s">
        <v>876</v>
      </c>
      <c r="H209" s="28" t="s">
        <v>877</v>
      </c>
      <c r="I209" s="30">
        <v>39083</v>
      </c>
      <c r="J209" s="30">
        <v>40633</v>
      </c>
      <c r="K209" s="30" t="s">
        <v>574</v>
      </c>
      <c r="L209" s="29">
        <v>1689876</v>
      </c>
      <c r="M209" s="29">
        <v>1689876</v>
      </c>
      <c r="N209" s="29">
        <v>1436394.6</v>
      </c>
      <c r="O209" s="125"/>
    </row>
    <row r="210" spans="1:15" ht="135" x14ac:dyDescent="0.25">
      <c r="A210" s="26">
        <v>200</v>
      </c>
      <c r="B210" s="28" t="s">
        <v>878</v>
      </c>
      <c r="C210" s="28" t="s">
        <v>879</v>
      </c>
      <c r="D210" s="28" t="s">
        <v>880</v>
      </c>
      <c r="E210" s="28" t="s">
        <v>10</v>
      </c>
      <c r="F210" s="28" t="s">
        <v>177</v>
      </c>
      <c r="G210" s="28" t="s">
        <v>881</v>
      </c>
      <c r="H210" s="28" t="s">
        <v>882</v>
      </c>
      <c r="I210" s="30">
        <v>39083</v>
      </c>
      <c r="J210" s="30">
        <v>41364</v>
      </c>
      <c r="K210" s="30" t="s">
        <v>375</v>
      </c>
      <c r="L210" s="29">
        <v>1655841.23</v>
      </c>
      <c r="M210" s="29">
        <v>1655841.23</v>
      </c>
      <c r="N210" s="29">
        <v>1407465.04</v>
      </c>
      <c r="O210" s="125"/>
    </row>
    <row r="211" spans="1:15" ht="123.75" x14ac:dyDescent="0.25">
      <c r="A211" s="26">
        <v>201</v>
      </c>
      <c r="B211" s="28" t="s">
        <v>883</v>
      </c>
      <c r="C211" s="28" t="s">
        <v>884</v>
      </c>
      <c r="D211" s="28" t="s">
        <v>885</v>
      </c>
      <c r="E211" s="28" t="s">
        <v>218</v>
      </c>
      <c r="F211" s="28" t="s">
        <v>305</v>
      </c>
      <c r="G211" s="28" t="s">
        <v>306</v>
      </c>
      <c r="H211" s="28" t="s">
        <v>886</v>
      </c>
      <c r="I211" s="30">
        <v>39083</v>
      </c>
      <c r="J211" s="30">
        <v>41090</v>
      </c>
      <c r="K211" s="30" t="s">
        <v>375</v>
      </c>
      <c r="L211" s="29">
        <v>4956786.82</v>
      </c>
      <c r="M211" s="29">
        <v>3820812.73</v>
      </c>
      <c r="N211" s="29">
        <v>3247690.82</v>
      </c>
      <c r="O211" s="125"/>
    </row>
    <row r="212" spans="1:15" ht="101.25" x14ac:dyDescent="0.25">
      <c r="A212" s="26">
        <v>202</v>
      </c>
      <c r="B212" s="28" t="s">
        <v>887</v>
      </c>
      <c r="C212" s="28" t="s">
        <v>888</v>
      </c>
      <c r="D212" s="28" t="s">
        <v>889</v>
      </c>
      <c r="E212" s="28" t="s">
        <v>77</v>
      </c>
      <c r="F212" s="28" t="s">
        <v>150</v>
      </c>
      <c r="G212" s="28" t="s">
        <v>151</v>
      </c>
      <c r="H212" s="28" t="s">
        <v>890</v>
      </c>
      <c r="I212" s="30">
        <v>39083</v>
      </c>
      <c r="J212" s="30">
        <v>41180</v>
      </c>
      <c r="K212" s="30" t="s">
        <v>375</v>
      </c>
      <c r="L212" s="29">
        <v>8714736.2699999996</v>
      </c>
      <c r="M212" s="29">
        <v>7221728.8200000003</v>
      </c>
      <c r="N212" s="29">
        <v>6138469.4900000002</v>
      </c>
      <c r="O212" s="125"/>
    </row>
    <row r="213" spans="1:15" ht="135" x14ac:dyDescent="0.25">
      <c r="A213" s="26">
        <v>203</v>
      </c>
      <c r="B213" s="28" t="s">
        <v>891</v>
      </c>
      <c r="C213" s="28" t="s">
        <v>892</v>
      </c>
      <c r="D213" s="28" t="s">
        <v>893</v>
      </c>
      <c r="E213" s="28" t="s">
        <v>10</v>
      </c>
      <c r="F213" s="28" t="s">
        <v>894</v>
      </c>
      <c r="G213" s="28" t="s">
        <v>895</v>
      </c>
      <c r="H213" s="28" t="s">
        <v>896</v>
      </c>
      <c r="I213" s="30">
        <v>39083</v>
      </c>
      <c r="J213" s="30">
        <v>41152</v>
      </c>
      <c r="K213" s="30" t="s">
        <v>340</v>
      </c>
      <c r="L213" s="29">
        <v>10314931</v>
      </c>
      <c r="M213" s="29">
        <v>10314931</v>
      </c>
      <c r="N213" s="29">
        <v>8767691.3499999996</v>
      </c>
      <c r="O213" s="125"/>
    </row>
    <row r="214" spans="1:15" ht="135" x14ac:dyDescent="0.25">
      <c r="A214" s="26">
        <v>204</v>
      </c>
      <c r="B214" s="28" t="s">
        <v>897</v>
      </c>
      <c r="C214" s="28" t="s">
        <v>898</v>
      </c>
      <c r="D214" s="28" t="s">
        <v>899</v>
      </c>
      <c r="E214" s="28" t="s">
        <v>122</v>
      </c>
      <c r="F214" s="28" t="s">
        <v>900</v>
      </c>
      <c r="G214" s="28" t="s">
        <v>901</v>
      </c>
      <c r="H214" s="28" t="s">
        <v>902</v>
      </c>
      <c r="I214" s="30">
        <v>39083</v>
      </c>
      <c r="J214" s="30">
        <v>41152</v>
      </c>
      <c r="K214" s="30" t="s">
        <v>903</v>
      </c>
      <c r="L214" s="29">
        <v>2373401.8199999998</v>
      </c>
      <c r="M214" s="29">
        <v>1999748</v>
      </c>
      <c r="N214" s="29">
        <v>1191233</v>
      </c>
      <c r="O214" s="125"/>
    </row>
    <row r="215" spans="1:15" ht="90" x14ac:dyDescent="0.25">
      <c r="A215" s="26">
        <v>205</v>
      </c>
      <c r="B215" s="28" t="s">
        <v>904</v>
      </c>
      <c r="C215" s="28" t="s">
        <v>905</v>
      </c>
      <c r="D215" s="28" t="s">
        <v>389</v>
      </c>
      <c r="E215" s="28" t="s">
        <v>77</v>
      </c>
      <c r="F215" s="28" t="s">
        <v>390</v>
      </c>
      <c r="G215" s="28" t="s">
        <v>391</v>
      </c>
      <c r="H215" s="28" t="s">
        <v>392</v>
      </c>
      <c r="I215" s="30">
        <v>39083</v>
      </c>
      <c r="J215" s="30">
        <v>41973</v>
      </c>
      <c r="K215" s="30" t="s">
        <v>375</v>
      </c>
      <c r="L215" s="29">
        <v>8779885.2400000002</v>
      </c>
      <c r="M215" s="29">
        <v>8406793.9700000007</v>
      </c>
      <c r="N215" s="29">
        <v>7145774.7300000004</v>
      </c>
      <c r="O215" s="125"/>
    </row>
    <row r="216" spans="1:15" ht="112.5" x14ac:dyDescent="0.25">
      <c r="A216" s="26">
        <v>206</v>
      </c>
      <c r="B216" s="28" t="s">
        <v>906</v>
      </c>
      <c r="C216" s="28" t="s">
        <v>907</v>
      </c>
      <c r="D216" s="28" t="s">
        <v>908</v>
      </c>
      <c r="E216" s="28" t="s">
        <v>70</v>
      </c>
      <c r="F216" s="28" t="s">
        <v>348</v>
      </c>
      <c r="G216" s="28" t="s">
        <v>349</v>
      </c>
      <c r="H216" s="28" t="s">
        <v>350</v>
      </c>
      <c r="I216" s="30">
        <v>39083</v>
      </c>
      <c r="J216" s="30">
        <v>40482</v>
      </c>
      <c r="K216" s="30" t="s">
        <v>368</v>
      </c>
      <c r="L216" s="29">
        <v>2751450</v>
      </c>
      <c r="M216" s="29">
        <v>2751450</v>
      </c>
      <c r="N216" s="29">
        <v>2338732.5</v>
      </c>
      <c r="O216" s="125"/>
    </row>
    <row r="217" spans="1:15" ht="101.25" x14ac:dyDescent="0.25">
      <c r="A217" s="26">
        <v>207</v>
      </c>
      <c r="B217" s="28" t="s">
        <v>909</v>
      </c>
      <c r="C217" s="28" t="s">
        <v>910</v>
      </c>
      <c r="D217" s="28" t="s">
        <v>371</v>
      </c>
      <c r="E217" s="28" t="s">
        <v>200</v>
      </c>
      <c r="F217" s="28" t="s">
        <v>372</v>
      </c>
      <c r="G217" s="28" t="s">
        <v>373</v>
      </c>
      <c r="H217" s="28" t="s">
        <v>374</v>
      </c>
      <c r="I217" s="30">
        <v>39083</v>
      </c>
      <c r="J217" s="30">
        <v>41274</v>
      </c>
      <c r="K217" s="30" t="s">
        <v>340</v>
      </c>
      <c r="L217" s="29">
        <v>42072206.399999999</v>
      </c>
      <c r="M217" s="29">
        <v>31290754.57</v>
      </c>
      <c r="N217" s="29">
        <v>26597141.32</v>
      </c>
      <c r="O217" s="125"/>
    </row>
    <row r="218" spans="1:15" ht="78.75" x14ac:dyDescent="0.25">
      <c r="A218" s="26">
        <v>208</v>
      </c>
      <c r="B218" s="28" t="s">
        <v>911</v>
      </c>
      <c r="C218" s="28" t="s">
        <v>912</v>
      </c>
      <c r="D218" s="28" t="s">
        <v>913</v>
      </c>
      <c r="E218" s="28" t="s">
        <v>90</v>
      </c>
      <c r="F218" s="28" t="s">
        <v>914</v>
      </c>
      <c r="G218" s="28" t="s">
        <v>915</v>
      </c>
      <c r="H218" s="28" t="s">
        <v>916</v>
      </c>
      <c r="I218" s="30">
        <v>39083</v>
      </c>
      <c r="J218" s="30">
        <v>40694</v>
      </c>
      <c r="K218" s="30" t="s">
        <v>368</v>
      </c>
      <c r="L218" s="29">
        <v>4566619.6100000003</v>
      </c>
      <c r="M218" s="29">
        <v>2080280.19</v>
      </c>
      <c r="N218" s="29">
        <v>1768238.16</v>
      </c>
      <c r="O218" s="125"/>
    </row>
    <row r="219" spans="1:15" ht="123.75" x14ac:dyDescent="0.25">
      <c r="A219" s="26">
        <v>209</v>
      </c>
      <c r="B219" s="28" t="s">
        <v>917</v>
      </c>
      <c r="C219" s="28" t="s">
        <v>918</v>
      </c>
      <c r="D219" s="28" t="s">
        <v>919</v>
      </c>
      <c r="E219" s="28" t="s">
        <v>137</v>
      </c>
      <c r="F219" s="28" t="s">
        <v>920</v>
      </c>
      <c r="G219" s="28" t="s">
        <v>921</v>
      </c>
      <c r="H219" s="28" t="s">
        <v>922</v>
      </c>
      <c r="I219" s="30">
        <v>39083</v>
      </c>
      <c r="J219" s="30">
        <v>40421</v>
      </c>
      <c r="K219" s="30" t="s">
        <v>368</v>
      </c>
      <c r="L219" s="29">
        <v>954580.71</v>
      </c>
      <c r="M219" s="29">
        <v>954580.71</v>
      </c>
      <c r="N219" s="29">
        <v>811393.6</v>
      </c>
      <c r="O219" s="125"/>
    </row>
    <row r="220" spans="1:15" ht="146.25" x14ac:dyDescent="0.25">
      <c r="A220" s="26">
        <v>210</v>
      </c>
      <c r="B220" s="28" t="s">
        <v>923</v>
      </c>
      <c r="C220" s="28" t="s">
        <v>924</v>
      </c>
      <c r="D220" s="28" t="s">
        <v>925</v>
      </c>
      <c r="E220" s="28" t="s">
        <v>218</v>
      </c>
      <c r="F220" s="28" t="s">
        <v>219</v>
      </c>
      <c r="G220" s="28" t="s">
        <v>220</v>
      </c>
      <c r="H220" s="28" t="s">
        <v>926</v>
      </c>
      <c r="I220" s="30">
        <v>39083</v>
      </c>
      <c r="J220" s="30">
        <v>40816</v>
      </c>
      <c r="K220" s="30" t="s">
        <v>340</v>
      </c>
      <c r="L220" s="29">
        <v>2606000</v>
      </c>
      <c r="M220" s="29">
        <v>2606000</v>
      </c>
      <c r="N220" s="29">
        <v>2215100</v>
      </c>
      <c r="O220" s="125"/>
    </row>
    <row r="221" spans="1:15" ht="123.75" x14ac:dyDescent="0.25">
      <c r="A221" s="26">
        <v>211</v>
      </c>
      <c r="B221" s="28" t="s">
        <v>927</v>
      </c>
      <c r="C221" s="28" t="s">
        <v>928</v>
      </c>
      <c r="D221" s="28" t="s">
        <v>509</v>
      </c>
      <c r="E221" s="28" t="s">
        <v>50</v>
      </c>
      <c r="F221" s="28" t="s">
        <v>510</v>
      </c>
      <c r="G221" s="28" t="s">
        <v>511</v>
      </c>
      <c r="H221" s="28" t="s">
        <v>512</v>
      </c>
      <c r="I221" s="30">
        <v>40179</v>
      </c>
      <c r="J221" s="30">
        <v>40633</v>
      </c>
      <c r="K221" s="30" t="s">
        <v>375</v>
      </c>
      <c r="L221" s="29">
        <v>4388909.47</v>
      </c>
      <c r="M221" s="29">
        <v>4388909.47</v>
      </c>
      <c r="N221" s="29">
        <v>3730573.04</v>
      </c>
      <c r="O221" s="125"/>
    </row>
    <row r="222" spans="1:15" ht="135" x14ac:dyDescent="0.25">
      <c r="A222" s="26">
        <v>212</v>
      </c>
      <c r="B222" s="28" t="s">
        <v>929</v>
      </c>
      <c r="C222" s="28" t="s">
        <v>930</v>
      </c>
      <c r="D222" s="28" t="s">
        <v>931</v>
      </c>
      <c r="E222" s="28" t="s">
        <v>90</v>
      </c>
      <c r="F222" s="28" t="s">
        <v>317</v>
      </c>
      <c r="G222" s="28" t="s">
        <v>318</v>
      </c>
      <c r="H222" s="28" t="s">
        <v>932</v>
      </c>
      <c r="I222" s="30">
        <v>39083</v>
      </c>
      <c r="J222" s="30">
        <v>41182</v>
      </c>
      <c r="K222" s="30" t="s">
        <v>574</v>
      </c>
      <c r="L222" s="29">
        <v>1894546.63</v>
      </c>
      <c r="M222" s="29">
        <v>1883566.63</v>
      </c>
      <c r="N222" s="29">
        <v>1601031.62</v>
      </c>
      <c r="O222" s="125"/>
    </row>
    <row r="223" spans="1:15" ht="123.75" x14ac:dyDescent="0.25">
      <c r="A223" s="26">
        <v>213</v>
      </c>
      <c r="B223" s="28" t="s">
        <v>933</v>
      </c>
      <c r="C223" s="28" t="s">
        <v>934</v>
      </c>
      <c r="D223" s="28" t="s">
        <v>935</v>
      </c>
      <c r="E223" s="28" t="s">
        <v>10</v>
      </c>
      <c r="F223" s="28" t="s">
        <v>102</v>
      </c>
      <c r="G223" s="28" t="s">
        <v>103</v>
      </c>
      <c r="H223" s="28" t="s">
        <v>936</v>
      </c>
      <c r="I223" s="30">
        <v>39083</v>
      </c>
      <c r="J223" s="30">
        <v>40694</v>
      </c>
      <c r="K223" s="30" t="s">
        <v>375</v>
      </c>
      <c r="L223" s="29">
        <v>1761749.17</v>
      </c>
      <c r="M223" s="29">
        <v>1761749.17</v>
      </c>
      <c r="N223" s="29">
        <v>1497486.79</v>
      </c>
      <c r="O223" s="125"/>
    </row>
    <row r="224" spans="1:15" ht="123.75" x14ac:dyDescent="0.25">
      <c r="A224" s="26">
        <v>214</v>
      </c>
      <c r="B224" s="28" t="s">
        <v>937</v>
      </c>
      <c r="C224" s="28" t="s">
        <v>938</v>
      </c>
      <c r="D224" s="28" t="s">
        <v>939</v>
      </c>
      <c r="E224" s="28" t="s">
        <v>115</v>
      </c>
      <c r="F224" s="28" t="s">
        <v>940</v>
      </c>
      <c r="G224" s="28" t="s">
        <v>941</v>
      </c>
      <c r="H224" s="28" t="s">
        <v>942</v>
      </c>
      <c r="I224" s="30">
        <v>39083</v>
      </c>
      <c r="J224" s="30">
        <v>40724</v>
      </c>
      <c r="K224" s="30" t="s">
        <v>375</v>
      </c>
      <c r="L224" s="29">
        <v>5997607.9199999999</v>
      </c>
      <c r="M224" s="29">
        <v>5997607.9199999999</v>
      </c>
      <c r="N224" s="29">
        <v>4495896.8600000003</v>
      </c>
      <c r="O224" s="125"/>
    </row>
    <row r="225" spans="1:15" ht="135" x14ac:dyDescent="0.25">
      <c r="A225" s="26">
        <v>215</v>
      </c>
      <c r="B225" s="28" t="s">
        <v>943</v>
      </c>
      <c r="C225" s="28" t="s">
        <v>944</v>
      </c>
      <c r="D225" s="28" t="s">
        <v>945</v>
      </c>
      <c r="E225" s="28" t="s">
        <v>70</v>
      </c>
      <c r="F225" s="28" t="s">
        <v>459</v>
      </c>
      <c r="G225" s="28" t="s">
        <v>460</v>
      </c>
      <c r="H225" s="28" t="s">
        <v>946</v>
      </c>
      <c r="I225" s="30">
        <v>39083</v>
      </c>
      <c r="J225" s="30">
        <v>40908</v>
      </c>
      <c r="K225" s="30" t="s">
        <v>375</v>
      </c>
      <c r="L225" s="29">
        <v>16677122.359999999</v>
      </c>
      <c r="M225" s="29">
        <v>15031192.810000001</v>
      </c>
      <c r="N225" s="29">
        <v>12776513.880000001</v>
      </c>
      <c r="O225" s="125"/>
    </row>
    <row r="226" spans="1:15" ht="101.25" x14ac:dyDescent="0.25">
      <c r="A226" s="26">
        <v>216</v>
      </c>
      <c r="B226" s="28" t="s">
        <v>947</v>
      </c>
      <c r="C226" s="28" t="s">
        <v>948</v>
      </c>
      <c r="D226" s="28" t="s">
        <v>365</v>
      </c>
      <c r="E226" s="28" t="s">
        <v>108</v>
      </c>
      <c r="F226" s="28" t="s">
        <v>231</v>
      </c>
      <c r="G226" s="28" t="s">
        <v>366</v>
      </c>
      <c r="H226" s="28" t="s">
        <v>367</v>
      </c>
      <c r="I226" s="30">
        <v>39083</v>
      </c>
      <c r="J226" s="30">
        <v>40724</v>
      </c>
      <c r="K226" s="30" t="s">
        <v>340</v>
      </c>
      <c r="L226" s="29">
        <v>3106559.31</v>
      </c>
      <c r="M226" s="29">
        <v>3106559.31</v>
      </c>
      <c r="N226" s="29">
        <v>2640575.41</v>
      </c>
      <c r="O226" s="125"/>
    </row>
    <row r="227" spans="1:15" ht="123.75" x14ac:dyDescent="0.25">
      <c r="A227" s="26">
        <v>217</v>
      </c>
      <c r="B227" s="28" t="s">
        <v>949</v>
      </c>
      <c r="C227" s="28" t="s">
        <v>950</v>
      </c>
      <c r="D227" s="28" t="s">
        <v>951</v>
      </c>
      <c r="E227" s="28" t="s">
        <v>137</v>
      </c>
      <c r="F227" s="28" t="s">
        <v>952</v>
      </c>
      <c r="G227" s="28" t="s">
        <v>953</v>
      </c>
      <c r="H227" s="28" t="s">
        <v>954</v>
      </c>
      <c r="I227" s="30">
        <v>39083</v>
      </c>
      <c r="J227" s="30">
        <v>41182</v>
      </c>
      <c r="K227" s="30" t="s">
        <v>340</v>
      </c>
      <c r="L227" s="29">
        <v>11003061.98</v>
      </c>
      <c r="M227" s="29">
        <v>11003061.98</v>
      </c>
      <c r="N227" s="29">
        <v>9352602.6799999997</v>
      </c>
      <c r="O227" s="125"/>
    </row>
    <row r="228" spans="1:15" ht="123.75" x14ac:dyDescent="0.25">
      <c r="A228" s="26">
        <v>218</v>
      </c>
      <c r="B228" s="28" t="s">
        <v>955</v>
      </c>
      <c r="C228" s="28" t="s">
        <v>956</v>
      </c>
      <c r="D228" s="28" t="s">
        <v>957</v>
      </c>
      <c r="E228" s="28" t="s">
        <v>77</v>
      </c>
      <c r="F228" s="28" t="s">
        <v>96</v>
      </c>
      <c r="G228" s="28" t="s">
        <v>958</v>
      </c>
      <c r="H228" s="28" t="s">
        <v>959</v>
      </c>
      <c r="I228" s="30">
        <v>39083</v>
      </c>
      <c r="J228" s="30">
        <v>40724</v>
      </c>
      <c r="K228" s="30" t="s">
        <v>368</v>
      </c>
      <c r="L228" s="29">
        <v>4664134.03</v>
      </c>
      <c r="M228" s="29">
        <v>4664134.03</v>
      </c>
      <c r="N228" s="29">
        <v>3964513.92</v>
      </c>
      <c r="O228" s="125"/>
    </row>
    <row r="229" spans="1:15" ht="123.75" x14ac:dyDescent="0.25">
      <c r="A229" s="26">
        <v>219</v>
      </c>
      <c r="B229" s="28" t="s">
        <v>960</v>
      </c>
      <c r="C229" s="28" t="s">
        <v>961</v>
      </c>
      <c r="D229" s="28" t="s">
        <v>962</v>
      </c>
      <c r="E229" s="28" t="s">
        <v>137</v>
      </c>
      <c r="F229" s="28" t="s">
        <v>138</v>
      </c>
      <c r="G229" s="28" t="s">
        <v>139</v>
      </c>
      <c r="H229" s="28" t="s">
        <v>963</v>
      </c>
      <c r="I229" s="30">
        <v>39083</v>
      </c>
      <c r="J229" s="30">
        <v>40724</v>
      </c>
      <c r="K229" s="30" t="s">
        <v>340</v>
      </c>
      <c r="L229" s="29">
        <v>2817283.49</v>
      </c>
      <c r="M229" s="29">
        <v>2817283.49</v>
      </c>
      <c r="N229" s="29">
        <v>2394690.96</v>
      </c>
      <c r="O229" s="125"/>
    </row>
    <row r="230" spans="1:15" ht="123.75" x14ac:dyDescent="0.25">
      <c r="A230" s="26">
        <v>220</v>
      </c>
      <c r="B230" s="28" t="s">
        <v>964</v>
      </c>
      <c r="C230" s="28" t="s">
        <v>965</v>
      </c>
      <c r="D230" s="28" t="s">
        <v>249</v>
      </c>
      <c r="E230" s="28" t="s">
        <v>90</v>
      </c>
      <c r="F230" s="28" t="s">
        <v>250</v>
      </c>
      <c r="G230" s="28" t="s">
        <v>251</v>
      </c>
      <c r="H230" s="28" t="s">
        <v>482</v>
      </c>
      <c r="I230" s="30">
        <v>39083</v>
      </c>
      <c r="J230" s="30">
        <v>40543</v>
      </c>
      <c r="K230" s="30" t="s">
        <v>368</v>
      </c>
      <c r="L230" s="29">
        <v>1230527</v>
      </c>
      <c r="M230" s="29">
        <v>1230527</v>
      </c>
      <c r="N230" s="29">
        <v>1045947.95</v>
      </c>
      <c r="O230" s="125"/>
    </row>
    <row r="231" spans="1:15" ht="123.75" x14ac:dyDescent="0.25">
      <c r="A231" s="26">
        <v>221</v>
      </c>
      <c r="B231" s="28" t="s">
        <v>966</v>
      </c>
      <c r="C231" s="28" t="s">
        <v>967</v>
      </c>
      <c r="D231" s="28" t="s">
        <v>968</v>
      </c>
      <c r="E231" s="28" t="s">
        <v>90</v>
      </c>
      <c r="F231" s="28" t="s">
        <v>969</v>
      </c>
      <c r="G231" s="28" t="s">
        <v>970</v>
      </c>
      <c r="H231" s="28" t="s">
        <v>971</v>
      </c>
      <c r="I231" s="30">
        <v>39083</v>
      </c>
      <c r="J231" s="30">
        <v>40543</v>
      </c>
      <c r="K231" s="30" t="s">
        <v>375</v>
      </c>
      <c r="L231" s="29">
        <v>1734735.06</v>
      </c>
      <c r="M231" s="29">
        <v>1734735.06</v>
      </c>
      <c r="N231" s="29">
        <v>1474524.8</v>
      </c>
      <c r="O231" s="125"/>
    </row>
    <row r="232" spans="1:15" ht="101.25" x14ac:dyDescent="0.25">
      <c r="A232" s="26">
        <v>222</v>
      </c>
      <c r="B232" s="28" t="s">
        <v>972</v>
      </c>
      <c r="C232" s="28" t="s">
        <v>973</v>
      </c>
      <c r="D232" s="28" t="s">
        <v>470</v>
      </c>
      <c r="E232" s="28" t="s">
        <v>122</v>
      </c>
      <c r="F232" s="28" t="s">
        <v>471</v>
      </c>
      <c r="G232" s="28" t="s">
        <v>472</v>
      </c>
      <c r="H232" s="28" t="s">
        <v>473</v>
      </c>
      <c r="I232" s="30">
        <v>39083</v>
      </c>
      <c r="J232" s="30">
        <v>40336</v>
      </c>
      <c r="K232" s="30" t="s">
        <v>375</v>
      </c>
      <c r="L232" s="29">
        <v>5041437.55</v>
      </c>
      <c r="M232" s="29">
        <v>5041437.55</v>
      </c>
      <c r="N232" s="29">
        <v>4285221.91</v>
      </c>
      <c r="O232" s="125"/>
    </row>
    <row r="233" spans="1:15" ht="112.5" x14ac:dyDescent="0.25">
      <c r="A233" s="26">
        <v>223</v>
      </c>
      <c r="B233" s="28" t="s">
        <v>974</v>
      </c>
      <c r="C233" s="28" t="s">
        <v>975</v>
      </c>
      <c r="D233" s="28" t="s">
        <v>976</v>
      </c>
      <c r="E233" s="28" t="s">
        <v>77</v>
      </c>
      <c r="F233" s="28" t="s">
        <v>96</v>
      </c>
      <c r="G233" s="28" t="s">
        <v>977</v>
      </c>
      <c r="H233" s="28" t="s">
        <v>978</v>
      </c>
      <c r="I233" s="30">
        <v>39083</v>
      </c>
      <c r="J233" s="30">
        <v>40268</v>
      </c>
      <c r="K233" s="30" t="s">
        <v>368</v>
      </c>
      <c r="L233" s="29">
        <v>981100</v>
      </c>
      <c r="M233" s="29">
        <v>981100</v>
      </c>
      <c r="N233" s="29">
        <v>833935</v>
      </c>
      <c r="O233" s="125"/>
    </row>
    <row r="234" spans="1:15" ht="123.75" x14ac:dyDescent="0.25">
      <c r="A234" s="26">
        <v>224</v>
      </c>
      <c r="B234" s="28" t="s">
        <v>979</v>
      </c>
      <c r="C234" s="28" t="s">
        <v>980</v>
      </c>
      <c r="D234" s="28" t="s">
        <v>981</v>
      </c>
      <c r="E234" s="28" t="s">
        <v>218</v>
      </c>
      <c r="F234" s="28" t="s">
        <v>982</v>
      </c>
      <c r="G234" s="28" t="s">
        <v>983</v>
      </c>
      <c r="H234" s="28" t="s">
        <v>984</v>
      </c>
      <c r="I234" s="30">
        <v>39083</v>
      </c>
      <c r="J234" s="30">
        <v>40512</v>
      </c>
      <c r="K234" s="30" t="s">
        <v>574</v>
      </c>
      <c r="L234" s="29">
        <v>2008432.85</v>
      </c>
      <c r="M234" s="29">
        <v>2008432.85</v>
      </c>
      <c r="N234" s="29">
        <v>1707167.92</v>
      </c>
      <c r="O234" s="125"/>
    </row>
    <row r="235" spans="1:15" ht="123.75" x14ac:dyDescent="0.25">
      <c r="A235" s="26">
        <v>225</v>
      </c>
      <c r="B235" s="28" t="s">
        <v>985</v>
      </c>
      <c r="C235" s="28" t="s">
        <v>986</v>
      </c>
      <c r="D235" s="28" t="s">
        <v>515</v>
      </c>
      <c r="E235" s="28" t="s">
        <v>122</v>
      </c>
      <c r="F235" s="28" t="s">
        <v>183</v>
      </c>
      <c r="G235" s="28" t="s">
        <v>184</v>
      </c>
      <c r="H235" s="28" t="s">
        <v>516</v>
      </c>
      <c r="I235" s="30">
        <v>39083</v>
      </c>
      <c r="J235" s="30">
        <v>40663</v>
      </c>
      <c r="K235" s="30" t="s">
        <v>368</v>
      </c>
      <c r="L235" s="29">
        <v>1535900</v>
      </c>
      <c r="M235" s="29">
        <v>1535900</v>
      </c>
      <c r="N235" s="29">
        <v>1305515</v>
      </c>
      <c r="O235" s="125"/>
    </row>
    <row r="236" spans="1:15" ht="90" x14ac:dyDescent="0.25">
      <c r="A236" s="26">
        <v>226</v>
      </c>
      <c r="B236" s="28" t="s">
        <v>987</v>
      </c>
      <c r="C236" s="28" t="s">
        <v>988</v>
      </c>
      <c r="D236" s="28" t="s">
        <v>989</v>
      </c>
      <c r="E236" s="28" t="s">
        <v>122</v>
      </c>
      <c r="F236" s="28" t="s">
        <v>268</v>
      </c>
      <c r="G236" s="28" t="s">
        <v>269</v>
      </c>
      <c r="H236" s="28" t="s">
        <v>990</v>
      </c>
      <c r="I236" s="30">
        <v>39083</v>
      </c>
      <c r="J236" s="30">
        <v>41455</v>
      </c>
      <c r="K236" s="30" t="s">
        <v>368</v>
      </c>
      <c r="L236" s="29">
        <v>1455160</v>
      </c>
      <c r="M236" s="29">
        <v>1451500</v>
      </c>
      <c r="N236" s="29">
        <v>1233775</v>
      </c>
      <c r="O236" s="125"/>
    </row>
    <row r="237" spans="1:15" ht="123.75" x14ac:dyDescent="0.25">
      <c r="A237" s="26">
        <v>227</v>
      </c>
      <c r="B237" s="28" t="s">
        <v>991</v>
      </c>
      <c r="C237" s="28" t="s">
        <v>992</v>
      </c>
      <c r="D237" s="28" t="s">
        <v>584</v>
      </c>
      <c r="E237" s="28" t="s">
        <v>10</v>
      </c>
      <c r="F237" s="28" t="s">
        <v>177</v>
      </c>
      <c r="G237" s="28" t="s">
        <v>585</v>
      </c>
      <c r="H237" s="28" t="s">
        <v>993</v>
      </c>
      <c r="I237" s="30">
        <v>39083</v>
      </c>
      <c r="J237" s="30">
        <v>41364</v>
      </c>
      <c r="K237" s="30" t="s">
        <v>375</v>
      </c>
      <c r="L237" s="29">
        <v>15123092.16</v>
      </c>
      <c r="M237" s="29">
        <v>15123092.16</v>
      </c>
      <c r="N237" s="29">
        <v>12854628.33</v>
      </c>
      <c r="O237" s="125"/>
    </row>
    <row r="238" spans="1:15" ht="112.5" x14ac:dyDescent="0.25">
      <c r="A238" s="26">
        <v>228</v>
      </c>
      <c r="B238" s="28" t="s">
        <v>994</v>
      </c>
      <c r="C238" s="28" t="s">
        <v>995</v>
      </c>
      <c r="D238" s="28" t="s">
        <v>996</v>
      </c>
      <c r="E238" s="28" t="s">
        <v>50</v>
      </c>
      <c r="F238" s="28" t="s">
        <v>57</v>
      </c>
      <c r="G238" s="28" t="s">
        <v>997</v>
      </c>
      <c r="H238" s="28" t="s">
        <v>998</v>
      </c>
      <c r="I238" s="30">
        <v>39083</v>
      </c>
      <c r="J238" s="30">
        <v>40847</v>
      </c>
      <c r="K238" s="30" t="s">
        <v>368</v>
      </c>
      <c r="L238" s="29">
        <v>1867770.86</v>
      </c>
      <c r="M238" s="29">
        <v>1859811.24</v>
      </c>
      <c r="N238" s="29">
        <v>1580839.55</v>
      </c>
      <c r="O238" s="125"/>
    </row>
    <row r="239" spans="1:15" ht="123.75" x14ac:dyDescent="0.25">
      <c r="A239" s="26">
        <v>229</v>
      </c>
      <c r="B239" s="28" t="s">
        <v>999</v>
      </c>
      <c r="C239" s="28" t="s">
        <v>1000</v>
      </c>
      <c r="D239" s="28" t="s">
        <v>298</v>
      </c>
      <c r="E239" s="28" t="s">
        <v>108</v>
      </c>
      <c r="F239" s="28" t="s">
        <v>299</v>
      </c>
      <c r="G239" s="28" t="s">
        <v>300</v>
      </c>
      <c r="H239" s="28" t="s">
        <v>1001</v>
      </c>
      <c r="I239" s="30">
        <v>39083</v>
      </c>
      <c r="J239" s="30">
        <v>40543</v>
      </c>
      <c r="K239" s="30" t="s">
        <v>375</v>
      </c>
      <c r="L239" s="29">
        <v>2836327.71</v>
      </c>
      <c r="M239" s="29">
        <v>2836327.71</v>
      </c>
      <c r="N239" s="29">
        <v>2410878.5499999998</v>
      </c>
      <c r="O239" s="125"/>
    </row>
    <row r="240" spans="1:15" ht="101.25" x14ac:dyDescent="0.25">
      <c r="A240" s="26">
        <v>230</v>
      </c>
      <c r="B240" s="28" t="s">
        <v>1002</v>
      </c>
      <c r="C240" s="28" t="s">
        <v>1003</v>
      </c>
      <c r="D240" s="28" t="s">
        <v>1004</v>
      </c>
      <c r="E240" s="28" t="s">
        <v>137</v>
      </c>
      <c r="F240" s="28" t="s">
        <v>1005</v>
      </c>
      <c r="G240" s="28" t="s">
        <v>1006</v>
      </c>
      <c r="H240" s="28" t="s">
        <v>1007</v>
      </c>
      <c r="I240" s="30">
        <v>39083</v>
      </c>
      <c r="J240" s="30">
        <v>40543</v>
      </c>
      <c r="K240" s="30" t="s">
        <v>375</v>
      </c>
      <c r="L240" s="29">
        <v>2411200</v>
      </c>
      <c r="M240" s="29">
        <v>2411200</v>
      </c>
      <c r="N240" s="29">
        <v>2049520</v>
      </c>
      <c r="O240" s="125"/>
    </row>
    <row r="241" spans="1:15" ht="101.25" x14ac:dyDescent="0.25">
      <c r="A241" s="26">
        <v>231</v>
      </c>
      <c r="B241" s="28" t="s">
        <v>1008</v>
      </c>
      <c r="C241" s="28" t="s">
        <v>423</v>
      </c>
      <c r="D241" s="28" t="s">
        <v>1009</v>
      </c>
      <c r="E241" s="28" t="s">
        <v>236</v>
      </c>
      <c r="F241" s="28" t="s">
        <v>425</v>
      </c>
      <c r="G241" s="28" t="s">
        <v>426</v>
      </c>
      <c r="H241" s="28" t="s">
        <v>427</v>
      </c>
      <c r="I241" s="30">
        <v>39083</v>
      </c>
      <c r="J241" s="30">
        <v>40816</v>
      </c>
      <c r="K241" s="30" t="s">
        <v>333</v>
      </c>
      <c r="L241" s="29">
        <v>1018611.98</v>
      </c>
      <c r="M241" s="29">
        <v>1018611.98</v>
      </c>
      <c r="N241" s="29">
        <v>865820.18</v>
      </c>
      <c r="O241" s="125"/>
    </row>
    <row r="242" spans="1:15" ht="123.75" x14ac:dyDescent="0.25">
      <c r="A242" s="26">
        <v>232</v>
      </c>
      <c r="B242" s="28" t="s">
        <v>1010</v>
      </c>
      <c r="C242" s="28" t="s">
        <v>1011</v>
      </c>
      <c r="D242" s="28" t="s">
        <v>1012</v>
      </c>
      <c r="E242" s="28" t="s">
        <v>143</v>
      </c>
      <c r="F242" s="28" t="s">
        <v>311</v>
      </c>
      <c r="G242" s="28" t="s">
        <v>312</v>
      </c>
      <c r="H242" s="28" t="s">
        <v>1013</v>
      </c>
      <c r="I242" s="30">
        <v>39083</v>
      </c>
      <c r="J242" s="30">
        <v>40633</v>
      </c>
      <c r="K242" s="30" t="s">
        <v>340</v>
      </c>
      <c r="L242" s="29">
        <v>11448085</v>
      </c>
      <c r="M242" s="29">
        <v>11448085</v>
      </c>
      <c r="N242" s="29">
        <v>9730872.25</v>
      </c>
      <c r="O242" s="125"/>
    </row>
    <row r="243" spans="1:15" ht="123.75" x14ac:dyDescent="0.25">
      <c r="A243" s="26">
        <v>233</v>
      </c>
      <c r="B243" s="28" t="s">
        <v>1014</v>
      </c>
      <c r="C243" s="28" t="s">
        <v>1015</v>
      </c>
      <c r="D243" s="28" t="s">
        <v>1016</v>
      </c>
      <c r="E243" s="28" t="s">
        <v>77</v>
      </c>
      <c r="F243" s="28" t="s">
        <v>1017</v>
      </c>
      <c r="G243" s="28" t="s">
        <v>1018</v>
      </c>
      <c r="H243" s="28" t="s">
        <v>1019</v>
      </c>
      <c r="I243" s="30">
        <v>39083</v>
      </c>
      <c r="J243" s="30">
        <v>40724</v>
      </c>
      <c r="K243" s="30" t="s">
        <v>375</v>
      </c>
      <c r="L243" s="29">
        <v>5541436.4900000002</v>
      </c>
      <c r="M243" s="29">
        <v>5541436.4900000002</v>
      </c>
      <c r="N243" s="29">
        <v>4710221.01</v>
      </c>
      <c r="O243" s="125"/>
    </row>
    <row r="244" spans="1:15" ht="123.75" x14ac:dyDescent="0.25">
      <c r="A244" s="26">
        <v>234</v>
      </c>
      <c r="B244" s="28" t="s">
        <v>1020</v>
      </c>
      <c r="C244" s="28" t="s">
        <v>1021</v>
      </c>
      <c r="D244" s="28" t="s">
        <v>1022</v>
      </c>
      <c r="E244" s="28" t="s">
        <v>90</v>
      </c>
      <c r="F244" s="28" t="s">
        <v>1023</v>
      </c>
      <c r="G244" s="28" t="s">
        <v>1024</v>
      </c>
      <c r="H244" s="28" t="s">
        <v>1025</v>
      </c>
      <c r="I244" s="30">
        <v>39083</v>
      </c>
      <c r="J244" s="30">
        <v>41882</v>
      </c>
      <c r="K244" s="30" t="s">
        <v>375</v>
      </c>
      <c r="L244" s="29">
        <v>3069937.9</v>
      </c>
      <c r="M244" s="29">
        <v>2740572.05</v>
      </c>
      <c r="N244" s="29">
        <v>2329486.23</v>
      </c>
      <c r="O244" s="125"/>
    </row>
    <row r="245" spans="1:15" ht="146.25" x14ac:dyDescent="0.25">
      <c r="A245" s="26">
        <v>235</v>
      </c>
      <c r="B245" s="28" t="s">
        <v>1026</v>
      </c>
      <c r="C245" s="28" t="s">
        <v>1027</v>
      </c>
      <c r="D245" s="28" t="s">
        <v>1028</v>
      </c>
      <c r="E245" s="28" t="s">
        <v>77</v>
      </c>
      <c r="F245" s="28" t="s">
        <v>1029</v>
      </c>
      <c r="G245" s="28" t="s">
        <v>1030</v>
      </c>
      <c r="H245" s="28" t="s">
        <v>1031</v>
      </c>
      <c r="I245" s="30">
        <v>39083</v>
      </c>
      <c r="J245" s="30">
        <v>40939</v>
      </c>
      <c r="K245" s="30" t="s">
        <v>375</v>
      </c>
      <c r="L245" s="29">
        <v>8264707.0099999998</v>
      </c>
      <c r="M245" s="29">
        <v>7886085.0099999998</v>
      </c>
      <c r="N245" s="29">
        <v>6703172.25</v>
      </c>
      <c r="O245" s="125"/>
    </row>
    <row r="246" spans="1:15" ht="146.25" x14ac:dyDescent="0.25">
      <c r="A246" s="26">
        <v>236</v>
      </c>
      <c r="B246" s="28" t="s">
        <v>1032</v>
      </c>
      <c r="C246" s="28" t="s">
        <v>1033</v>
      </c>
      <c r="D246" s="28" t="s">
        <v>1034</v>
      </c>
      <c r="E246" s="28" t="s">
        <v>77</v>
      </c>
      <c r="F246" s="28" t="s">
        <v>1035</v>
      </c>
      <c r="G246" s="28" t="s">
        <v>1036</v>
      </c>
      <c r="H246" s="28" t="s">
        <v>1037</v>
      </c>
      <c r="I246" s="30">
        <v>39448</v>
      </c>
      <c r="J246" s="30">
        <v>41274</v>
      </c>
      <c r="K246" s="30" t="s">
        <v>375</v>
      </c>
      <c r="L246" s="29">
        <v>58696733.420000002</v>
      </c>
      <c r="M246" s="29">
        <v>56689306.189999998</v>
      </c>
      <c r="N246" s="29">
        <v>48185910.259999998</v>
      </c>
      <c r="O246" s="125"/>
    </row>
    <row r="247" spans="1:15" ht="168.75" x14ac:dyDescent="0.25">
      <c r="A247" s="26">
        <v>237</v>
      </c>
      <c r="B247" s="28" t="s">
        <v>1038</v>
      </c>
      <c r="C247" s="28" t="s">
        <v>1039</v>
      </c>
      <c r="D247" s="28" t="s">
        <v>1040</v>
      </c>
      <c r="E247" s="28" t="s">
        <v>77</v>
      </c>
      <c r="F247" s="28" t="s">
        <v>96</v>
      </c>
      <c r="G247" s="28" t="s">
        <v>1041</v>
      </c>
      <c r="H247" s="28" t="s">
        <v>1042</v>
      </c>
      <c r="I247" s="30">
        <v>39083</v>
      </c>
      <c r="J247" s="30">
        <v>42369</v>
      </c>
      <c r="K247" s="30" t="s">
        <v>375</v>
      </c>
      <c r="L247" s="29">
        <v>100729875.13</v>
      </c>
      <c r="M247" s="29">
        <v>81661717.060000002</v>
      </c>
      <c r="N247" s="29">
        <v>69412459.5</v>
      </c>
      <c r="O247" s="125"/>
    </row>
    <row r="248" spans="1:15" ht="168.75" x14ac:dyDescent="0.25">
      <c r="A248" s="26">
        <v>238</v>
      </c>
      <c r="B248" s="28" t="s">
        <v>1043</v>
      </c>
      <c r="C248" s="28" t="s">
        <v>1044</v>
      </c>
      <c r="D248" s="28" t="s">
        <v>1045</v>
      </c>
      <c r="E248" s="28" t="s">
        <v>236</v>
      </c>
      <c r="F248" s="28" t="s">
        <v>1046</v>
      </c>
      <c r="G248" s="28" t="s">
        <v>1047</v>
      </c>
      <c r="H248" s="28" t="s">
        <v>1048</v>
      </c>
      <c r="I248" s="30">
        <v>39083</v>
      </c>
      <c r="J248" s="30">
        <v>42369</v>
      </c>
      <c r="K248" s="30" t="s">
        <v>375</v>
      </c>
      <c r="L248" s="29">
        <v>106217499.55</v>
      </c>
      <c r="M248" s="29">
        <v>103703689.55</v>
      </c>
      <c r="N248" s="29">
        <v>88148136.120000005</v>
      </c>
      <c r="O248" s="125"/>
    </row>
    <row r="249" spans="1:15" ht="180" x14ac:dyDescent="0.25">
      <c r="A249" s="26">
        <v>239</v>
      </c>
      <c r="B249" s="28" t="s">
        <v>1049</v>
      </c>
      <c r="C249" s="28" t="s">
        <v>1050</v>
      </c>
      <c r="D249" s="28" t="s">
        <v>1051</v>
      </c>
      <c r="E249" s="28" t="s">
        <v>77</v>
      </c>
      <c r="F249" s="28" t="s">
        <v>96</v>
      </c>
      <c r="G249" s="28" t="s">
        <v>1052</v>
      </c>
      <c r="H249" s="28" t="s">
        <v>1053</v>
      </c>
      <c r="I249" s="30">
        <v>39083</v>
      </c>
      <c r="J249" s="30">
        <v>42369</v>
      </c>
      <c r="K249" s="30" t="s">
        <v>368</v>
      </c>
      <c r="L249" s="29">
        <v>11697178.84</v>
      </c>
      <c r="M249" s="29">
        <v>11697178.84</v>
      </c>
      <c r="N249" s="29">
        <v>9942602.0099999998</v>
      </c>
      <c r="O249" s="125"/>
    </row>
    <row r="250" spans="1:15" ht="157.5" x14ac:dyDescent="0.25">
      <c r="A250" s="26">
        <v>240</v>
      </c>
      <c r="B250" s="28" t="s">
        <v>1054</v>
      </c>
      <c r="C250" s="28" t="s">
        <v>1055</v>
      </c>
      <c r="D250" s="28" t="s">
        <v>1028</v>
      </c>
      <c r="E250" s="28" t="s">
        <v>77</v>
      </c>
      <c r="F250" s="28" t="s">
        <v>1029</v>
      </c>
      <c r="G250" s="28" t="s">
        <v>1030</v>
      </c>
      <c r="H250" s="28" t="s">
        <v>1031</v>
      </c>
      <c r="I250" s="30">
        <v>39083</v>
      </c>
      <c r="J250" s="30">
        <v>42369</v>
      </c>
      <c r="K250" s="30" t="s">
        <v>375</v>
      </c>
      <c r="L250" s="29">
        <v>40461323.670000002</v>
      </c>
      <c r="M250" s="29">
        <v>40366255.579999998</v>
      </c>
      <c r="N250" s="29">
        <v>34311317.240000002</v>
      </c>
      <c r="O250" s="125"/>
    </row>
    <row r="251" spans="1:15" ht="135" x14ac:dyDescent="0.25">
      <c r="A251" s="26">
        <v>241</v>
      </c>
      <c r="B251" s="28" t="s">
        <v>1056</v>
      </c>
      <c r="C251" s="28" t="s">
        <v>1057</v>
      </c>
      <c r="D251" s="28" t="s">
        <v>996</v>
      </c>
      <c r="E251" s="28" t="s">
        <v>50</v>
      </c>
      <c r="F251" s="28" t="s">
        <v>57</v>
      </c>
      <c r="G251" s="28" t="s">
        <v>997</v>
      </c>
      <c r="H251" s="28" t="s">
        <v>998</v>
      </c>
      <c r="I251" s="30">
        <v>39083</v>
      </c>
      <c r="J251" s="30">
        <v>41090</v>
      </c>
      <c r="K251" s="30" t="s">
        <v>368</v>
      </c>
      <c r="L251" s="29">
        <v>13897579.220000001</v>
      </c>
      <c r="M251" s="29">
        <v>7498333.4100000001</v>
      </c>
      <c r="N251" s="29">
        <v>6373583.3899999997</v>
      </c>
      <c r="O251" s="125"/>
    </row>
    <row r="252" spans="1:15" ht="123.75" x14ac:dyDescent="0.25">
      <c r="A252" s="26">
        <v>242</v>
      </c>
      <c r="B252" s="28" t="s">
        <v>1058</v>
      </c>
      <c r="C252" s="28" t="s">
        <v>1059</v>
      </c>
      <c r="D252" s="28" t="s">
        <v>1060</v>
      </c>
      <c r="E252" s="28" t="s">
        <v>10</v>
      </c>
      <c r="F252" s="28" t="s">
        <v>177</v>
      </c>
      <c r="G252" s="28" t="s">
        <v>1061</v>
      </c>
      <c r="H252" s="28" t="s">
        <v>1062</v>
      </c>
      <c r="I252" s="30">
        <v>39083</v>
      </c>
      <c r="J252" s="30">
        <v>41455</v>
      </c>
      <c r="K252" s="30" t="s">
        <v>375</v>
      </c>
      <c r="L252" s="29">
        <v>36992500</v>
      </c>
      <c r="M252" s="29">
        <v>36990060</v>
      </c>
      <c r="N252" s="29">
        <v>31441551</v>
      </c>
      <c r="O252" s="125"/>
    </row>
    <row r="253" spans="1:15" ht="247.5" x14ac:dyDescent="0.25">
      <c r="A253" s="26">
        <v>243</v>
      </c>
      <c r="B253" s="28" t="s">
        <v>1063</v>
      </c>
      <c r="C253" s="28" t="s">
        <v>1064</v>
      </c>
      <c r="D253" s="28" t="s">
        <v>1065</v>
      </c>
      <c r="E253" s="28" t="s">
        <v>77</v>
      </c>
      <c r="F253" s="28" t="s">
        <v>1029</v>
      </c>
      <c r="G253" s="28" t="s">
        <v>1030</v>
      </c>
      <c r="H253" s="28" t="s">
        <v>1031</v>
      </c>
      <c r="I253" s="30">
        <v>39083</v>
      </c>
      <c r="J253" s="30">
        <v>41274</v>
      </c>
      <c r="K253" s="30" t="s">
        <v>375</v>
      </c>
      <c r="L253" s="29">
        <v>4342455.6500000004</v>
      </c>
      <c r="M253" s="29">
        <v>4320089.1500000004</v>
      </c>
      <c r="N253" s="29">
        <v>3672075.77</v>
      </c>
      <c r="O253" s="125"/>
    </row>
    <row r="254" spans="1:15" ht="146.25" x14ac:dyDescent="0.25">
      <c r="A254" s="26">
        <v>244</v>
      </c>
      <c r="B254" s="28" t="s">
        <v>1066</v>
      </c>
      <c r="C254" s="28" t="s">
        <v>1067</v>
      </c>
      <c r="D254" s="28" t="s">
        <v>1068</v>
      </c>
      <c r="E254" s="28" t="s">
        <v>77</v>
      </c>
      <c r="F254" s="28" t="s">
        <v>96</v>
      </c>
      <c r="G254" s="28" t="s">
        <v>1069</v>
      </c>
      <c r="H254" s="28" t="s">
        <v>1070</v>
      </c>
      <c r="I254" s="30">
        <v>39083</v>
      </c>
      <c r="J254" s="30">
        <v>41670</v>
      </c>
      <c r="K254" s="30" t="s">
        <v>368</v>
      </c>
      <c r="L254" s="29">
        <v>6481898.5700000003</v>
      </c>
      <c r="M254" s="29">
        <v>6481898.5700000003</v>
      </c>
      <c r="N254" s="29">
        <v>5509613.7800000003</v>
      </c>
      <c r="O254" s="125"/>
    </row>
    <row r="255" spans="1:15" ht="168.75" x14ac:dyDescent="0.25">
      <c r="A255" s="26">
        <v>245</v>
      </c>
      <c r="B255" s="28" t="s">
        <v>1071</v>
      </c>
      <c r="C255" s="28" t="s">
        <v>1072</v>
      </c>
      <c r="D255" s="28" t="s">
        <v>1073</v>
      </c>
      <c r="E255" s="28" t="s">
        <v>77</v>
      </c>
      <c r="F255" s="28" t="s">
        <v>96</v>
      </c>
      <c r="G255" s="28" t="s">
        <v>1074</v>
      </c>
      <c r="H255" s="28" t="s">
        <v>1075</v>
      </c>
      <c r="I255" s="30">
        <v>39083</v>
      </c>
      <c r="J255" s="30">
        <v>42369</v>
      </c>
      <c r="K255" s="30" t="s">
        <v>375</v>
      </c>
      <c r="L255" s="29">
        <v>50765344.270000003</v>
      </c>
      <c r="M255" s="29">
        <v>50762594.270000003</v>
      </c>
      <c r="N255" s="29">
        <v>43148205.119999997</v>
      </c>
      <c r="O255" s="125"/>
    </row>
    <row r="256" spans="1:15" ht="146.25" x14ac:dyDescent="0.25">
      <c r="A256" s="26">
        <v>246</v>
      </c>
      <c r="B256" s="28" t="s">
        <v>1076</v>
      </c>
      <c r="C256" s="28" t="s">
        <v>1077</v>
      </c>
      <c r="D256" s="28" t="s">
        <v>1068</v>
      </c>
      <c r="E256" s="28" t="s">
        <v>77</v>
      </c>
      <c r="F256" s="28" t="s">
        <v>96</v>
      </c>
      <c r="G256" s="28" t="s">
        <v>1069</v>
      </c>
      <c r="H256" s="28" t="s">
        <v>1078</v>
      </c>
      <c r="I256" s="30">
        <v>39083</v>
      </c>
      <c r="J256" s="30">
        <v>42185</v>
      </c>
      <c r="K256" s="30" t="s">
        <v>368</v>
      </c>
      <c r="L256" s="29">
        <v>9195692.4499999993</v>
      </c>
      <c r="M256" s="29">
        <v>9195692.4499999993</v>
      </c>
      <c r="N256" s="29">
        <v>7816338.5800000001</v>
      </c>
      <c r="O256" s="125"/>
    </row>
    <row r="257" spans="1:15" ht="146.25" x14ac:dyDescent="0.25">
      <c r="A257" s="26">
        <v>247</v>
      </c>
      <c r="B257" s="28" t="s">
        <v>1079</v>
      </c>
      <c r="C257" s="28" t="s">
        <v>1080</v>
      </c>
      <c r="D257" s="28" t="s">
        <v>1068</v>
      </c>
      <c r="E257" s="28" t="s">
        <v>77</v>
      </c>
      <c r="F257" s="28" t="s">
        <v>96</v>
      </c>
      <c r="G257" s="28" t="s">
        <v>1069</v>
      </c>
      <c r="H257" s="28" t="s">
        <v>1081</v>
      </c>
      <c r="I257" s="30">
        <v>39083</v>
      </c>
      <c r="J257" s="30">
        <v>42369</v>
      </c>
      <c r="K257" s="30" t="s">
        <v>368</v>
      </c>
      <c r="L257" s="29">
        <v>14191645.4</v>
      </c>
      <c r="M257" s="29">
        <v>14191645.4</v>
      </c>
      <c r="N257" s="29">
        <v>12062898.59</v>
      </c>
      <c r="O257" s="125"/>
    </row>
    <row r="258" spans="1:15" ht="123.75" x14ac:dyDescent="0.25">
      <c r="A258" s="26">
        <v>248</v>
      </c>
      <c r="B258" s="28" t="s">
        <v>1082</v>
      </c>
      <c r="C258" s="28" t="s">
        <v>1083</v>
      </c>
      <c r="D258" s="28" t="s">
        <v>1084</v>
      </c>
      <c r="E258" s="28" t="s">
        <v>1085</v>
      </c>
      <c r="F258" s="28" t="s">
        <v>348</v>
      </c>
      <c r="G258" s="28" t="s">
        <v>1086</v>
      </c>
      <c r="H258" s="28" t="s">
        <v>1087</v>
      </c>
      <c r="I258" s="30">
        <v>39083</v>
      </c>
      <c r="J258" s="30">
        <v>41455</v>
      </c>
      <c r="K258" s="30" t="s">
        <v>368</v>
      </c>
      <c r="L258" s="29">
        <v>2455034.96</v>
      </c>
      <c r="M258" s="29">
        <v>2454908</v>
      </c>
      <c r="N258" s="29">
        <v>2086671.8</v>
      </c>
      <c r="O258" s="125"/>
    </row>
    <row r="259" spans="1:15" ht="180" x14ac:dyDescent="0.25">
      <c r="A259" s="26">
        <v>249</v>
      </c>
      <c r="B259" s="28" t="s">
        <v>1088</v>
      </c>
      <c r="C259" s="28" t="s">
        <v>1089</v>
      </c>
      <c r="D259" s="28" t="s">
        <v>1073</v>
      </c>
      <c r="E259" s="28" t="s">
        <v>77</v>
      </c>
      <c r="F259" s="28" t="s">
        <v>96</v>
      </c>
      <c r="G259" s="28" t="s">
        <v>1074</v>
      </c>
      <c r="H259" s="28" t="s">
        <v>1075</v>
      </c>
      <c r="I259" s="30">
        <v>39448</v>
      </c>
      <c r="J259" s="30">
        <v>40999</v>
      </c>
      <c r="K259" s="30" t="s">
        <v>375</v>
      </c>
      <c r="L259" s="29">
        <v>41648047.399999999</v>
      </c>
      <c r="M259" s="29">
        <v>41028047.399999999</v>
      </c>
      <c r="N259" s="29">
        <v>33126200</v>
      </c>
      <c r="O259" s="125"/>
    </row>
    <row r="260" spans="1:15" ht="146.25" x14ac:dyDescent="0.25">
      <c r="A260" s="26">
        <v>250</v>
      </c>
      <c r="B260" s="28" t="s">
        <v>1090</v>
      </c>
      <c r="C260" s="28" t="s">
        <v>1091</v>
      </c>
      <c r="D260" s="28" t="s">
        <v>546</v>
      </c>
      <c r="E260" s="28" t="s">
        <v>77</v>
      </c>
      <c r="F260" s="28" t="s">
        <v>96</v>
      </c>
      <c r="G260" s="28" t="s">
        <v>547</v>
      </c>
      <c r="H260" s="28" t="s">
        <v>548</v>
      </c>
      <c r="I260" s="30">
        <v>39083</v>
      </c>
      <c r="J260" s="30">
        <v>41698</v>
      </c>
      <c r="K260" s="30" t="s">
        <v>368</v>
      </c>
      <c r="L260" s="29">
        <v>10952393.57</v>
      </c>
      <c r="M260" s="29">
        <v>10951448.57</v>
      </c>
      <c r="N260" s="29">
        <v>9308731.2799999993</v>
      </c>
      <c r="O260" s="125"/>
    </row>
    <row r="261" spans="1:15" ht="123.75" x14ac:dyDescent="0.25">
      <c r="A261" s="26">
        <v>251</v>
      </c>
      <c r="B261" s="28" t="s">
        <v>1092</v>
      </c>
      <c r="C261" s="28" t="s">
        <v>1093</v>
      </c>
      <c r="D261" s="28" t="s">
        <v>1094</v>
      </c>
      <c r="E261" s="28" t="s">
        <v>218</v>
      </c>
      <c r="F261" s="28" t="s">
        <v>563</v>
      </c>
      <c r="G261" s="28" t="s">
        <v>1095</v>
      </c>
      <c r="H261" s="28" t="s">
        <v>1096</v>
      </c>
      <c r="I261" s="30">
        <v>39083</v>
      </c>
      <c r="J261" s="30">
        <v>42338</v>
      </c>
      <c r="K261" s="30" t="s">
        <v>903</v>
      </c>
      <c r="L261" s="29">
        <v>4674761.01</v>
      </c>
      <c r="M261" s="29">
        <v>4674761.01</v>
      </c>
      <c r="N261" s="29">
        <v>3973546.85</v>
      </c>
      <c r="O261" s="125"/>
    </row>
    <row r="262" spans="1:15" ht="135" x14ac:dyDescent="0.25">
      <c r="A262" s="26">
        <v>252</v>
      </c>
      <c r="B262" s="28" t="s">
        <v>1097</v>
      </c>
      <c r="C262" s="28" t="s">
        <v>1098</v>
      </c>
      <c r="D262" s="28" t="s">
        <v>562</v>
      </c>
      <c r="E262" s="28" t="s">
        <v>218</v>
      </c>
      <c r="F262" s="28" t="s">
        <v>563</v>
      </c>
      <c r="G262" s="28" t="s">
        <v>564</v>
      </c>
      <c r="H262" s="28" t="s">
        <v>565</v>
      </c>
      <c r="I262" s="30">
        <v>39083</v>
      </c>
      <c r="J262" s="30">
        <v>40877</v>
      </c>
      <c r="K262" s="30" t="s">
        <v>368</v>
      </c>
      <c r="L262" s="29">
        <v>8852798.4600000009</v>
      </c>
      <c r="M262" s="29">
        <v>8852798.4600000009</v>
      </c>
      <c r="N262" s="29">
        <v>7524878.6900000004</v>
      </c>
      <c r="O262" s="125"/>
    </row>
    <row r="263" spans="1:15" ht="101.25" x14ac:dyDescent="0.25">
      <c r="A263" s="26">
        <v>253</v>
      </c>
      <c r="B263" s="28" t="s">
        <v>1099</v>
      </c>
      <c r="C263" s="28" t="s">
        <v>1100</v>
      </c>
      <c r="D263" s="28" t="s">
        <v>1101</v>
      </c>
      <c r="E263" s="28" t="s">
        <v>224</v>
      </c>
      <c r="F263" s="28" t="s">
        <v>225</v>
      </c>
      <c r="G263" s="28" t="s">
        <v>1102</v>
      </c>
      <c r="H263" s="28" t="s">
        <v>1103</v>
      </c>
      <c r="I263" s="30">
        <v>39083</v>
      </c>
      <c r="J263" s="30">
        <v>41973</v>
      </c>
      <c r="K263" s="30" t="s">
        <v>375</v>
      </c>
      <c r="L263" s="29">
        <v>63539992.189999998</v>
      </c>
      <c r="M263" s="29">
        <v>51298300.149999999</v>
      </c>
      <c r="N263" s="29">
        <v>43603555.119999997</v>
      </c>
      <c r="O263" s="125"/>
    </row>
    <row r="264" spans="1:15" ht="146.25" x14ac:dyDescent="0.25">
      <c r="A264" s="26">
        <v>254</v>
      </c>
      <c r="B264" s="28" t="s">
        <v>1104</v>
      </c>
      <c r="C264" s="28" t="s">
        <v>1105</v>
      </c>
      <c r="D264" s="28" t="s">
        <v>1106</v>
      </c>
      <c r="E264" s="28" t="s">
        <v>10</v>
      </c>
      <c r="F264" s="28" t="s">
        <v>177</v>
      </c>
      <c r="G264" s="28" t="s">
        <v>585</v>
      </c>
      <c r="H264" s="28" t="s">
        <v>993</v>
      </c>
      <c r="I264" s="30">
        <v>39083</v>
      </c>
      <c r="J264" s="30">
        <v>41943</v>
      </c>
      <c r="K264" s="30" t="s">
        <v>375</v>
      </c>
      <c r="L264" s="29">
        <v>33771460.060000002</v>
      </c>
      <c r="M264" s="29">
        <v>33711023.259999998</v>
      </c>
      <c r="N264" s="29">
        <v>28654369.719999999</v>
      </c>
      <c r="O264" s="125"/>
    </row>
    <row r="265" spans="1:15" ht="123.75" x14ac:dyDescent="0.25">
      <c r="A265" s="26">
        <v>255</v>
      </c>
      <c r="B265" s="28" t="s">
        <v>1107</v>
      </c>
      <c r="C265" s="28" t="s">
        <v>1108</v>
      </c>
      <c r="D265" s="28" t="s">
        <v>1109</v>
      </c>
      <c r="E265" s="28" t="s">
        <v>77</v>
      </c>
      <c r="F265" s="28" t="s">
        <v>96</v>
      </c>
      <c r="G265" s="28" t="s">
        <v>1110</v>
      </c>
      <c r="H265" s="28" t="s">
        <v>1111</v>
      </c>
      <c r="I265" s="30">
        <v>39083</v>
      </c>
      <c r="J265" s="30">
        <v>40633</v>
      </c>
      <c r="K265" s="30" t="s">
        <v>368</v>
      </c>
      <c r="L265" s="29">
        <v>4423487.26</v>
      </c>
      <c r="M265" s="29">
        <v>4423487.26</v>
      </c>
      <c r="N265" s="29">
        <v>3759964.17</v>
      </c>
      <c r="O265" s="125"/>
    </row>
    <row r="266" spans="1:15" ht="101.25" x14ac:dyDescent="0.25">
      <c r="A266" s="26">
        <v>256</v>
      </c>
      <c r="B266" s="28" t="s">
        <v>1112</v>
      </c>
      <c r="C266" s="28" t="s">
        <v>1113</v>
      </c>
      <c r="D266" s="28" t="s">
        <v>1114</v>
      </c>
      <c r="E266" s="28" t="s">
        <v>77</v>
      </c>
      <c r="F266" s="28" t="s">
        <v>96</v>
      </c>
      <c r="G266" s="28" t="s">
        <v>1115</v>
      </c>
      <c r="H266" s="28" t="s">
        <v>1116</v>
      </c>
      <c r="I266" s="30">
        <v>39356</v>
      </c>
      <c r="J266" s="30">
        <v>41517</v>
      </c>
      <c r="K266" s="30" t="s">
        <v>375</v>
      </c>
      <c r="L266" s="29">
        <v>69000000</v>
      </c>
      <c r="M266" s="29">
        <v>69000000</v>
      </c>
      <c r="N266" s="29">
        <v>58650000</v>
      </c>
      <c r="O266" s="125"/>
    </row>
    <row r="267" spans="1:15" ht="146.25" x14ac:dyDescent="0.25">
      <c r="A267" s="26">
        <v>257</v>
      </c>
      <c r="B267" s="28" t="s">
        <v>1117</v>
      </c>
      <c r="C267" s="28" t="s">
        <v>1118</v>
      </c>
      <c r="D267" s="28" t="s">
        <v>1119</v>
      </c>
      <c r="E267" s="28" t="s">
        <v>90</v>
      </c>
      <c r="F267" s="28" t="s">
        <v>1120</v>
      </c>
      <c r="G267" s="28" t="s">
        <v>1121</v>
      </c>
      <c r="H267" s="28" t="s">
        <v>1122</v>
      </c>
      <c r="I267" s="30">
        <v>39083</v>
      </c>
      <c r="J267" s="30">
        <v>41943</v>
      </c>
      <c r="K267" s="30" t="s">
        <v>368</v>
      </c>
      <c r="L267" s="29">
        <v>12000000</v>
      </c>
      <c r="M267" s="29">
        <v>12000000</v>
      </c>
      <c r="N267" s="29">
        <v>10200000</v>
      </c>
      <c r="O267" s="125"/>
    </row>
    <row r="268" spans="1:15" ht="168.75" x14ac:dyDescent="0.25">
      <c r="A268" s="26">
        <v>258</v>
      </c>
      <c r="B268" s="28" t="s">
        <v>1123</v>
      </c>
      <c r="C268" s="28" t="s">
        <v>1124</v>
      </c>
      <c r="D268" s="28" t="s">
        <v>1125</v>
      </c>
      <c r="E268" s="28" t="s">
        <v>115</v>
      </c>
      <c r="F268" s="28" t="s">
        <v>465</v>
      </c>
      <c r="G268" s="28" t="s">
        <v>1126</v>
      </c>
      <c r="H268" s="28" t="s">
        <v>1127</v>
      </c>
      <c r="I268" s="30">
        <v>39083</v>
      </c>
      <c r="J268" s="30">
        <v>42369</v>
      </c>
      <c r="K268" s="30" t="s">
        <v>375</v>
      </c>
      <c r="L268" s="29">
        <v>101021559.48</v>
      </c>
      <c r="M268" s="29">
        <v>99865645.760000005</v>
      </c>
      <c r="N268" s="29">
        <v>84885798.890000001</v>
      </c>
      <c r="O268" s="125"/>
    </row>
    <row r="269" spans="1:15" ht="123.75" x14ac:dyDescent="0.25">
      <c r="A269" s="26">
        <v>259</v>
      </c>
      <c r="B269" s="28" t="s">
        <v>1128</v>
      </c>
      <c r="C269" s="28" t="s">
        <v>1129</v>
      </c>
      <c r="D269" s="28" t="s">
        <v>1109</v>
      </c>
      <c r="E269" s="28" t="s">
        <v>77</v>
      </c>
      <c r="F269" s="28" t="s">
        <v>96</v>
      </c>
      <c r="G269" s="28" t="s">
        <v>1110</v>
      </c>
      <c r="H269" s="28" t="s">
        <v>1111</v>
      </c>
      <c r="I269" s="30">
        <v>39083</v>
      </c>
      <c r="J269" s="30">
        <v>40633</v>
      </c>
      <c r="K269" s="30" t="s">
        <v>368</v>
      </c>
      <c r="L269" s="29">
        <v>3836086.54</v>
      </c>
      <c r="M269" s="29">
        <v>3836086.54</v>
      </c>
      <c r="N269" s="29">
        <v>3260673.55</v>
      </c>
      <c r="O269" s="125"/>
    </row>
    <row r="270" spans="1:15" ht="146.25" x14ac:dyDescent="0.25">
      <c r="A270" s="26">
        <v>260</v>
      </c>
      <c r="B270" s="28" t="s">
        <v>1130</v>
      </c>
      <c r="C270" s="28" t="s">
        <v>1131</v>
      </c>
      <c r="D270" s="28" t="s">
        <v>1132</v>
      </c>
      <c r="E270" s="28" t="s">
        <v>77</v>
      </c>
      <c r="F270" s="28" t="s">
        <v>96</v>
      </c>
      <c r="G270" s="28" t="s">
        <v>1133</v>
      </c>
      <c r="H270" s="28" t="s">
        <v>1134</v>
      </c>
      <c r="I270" s="30">
        <v>39083</v>
      </c>
      <c r="J270" s="30">
        <v>41670</v>
      </c>
      <c r="K270" s="30" t="s">
        <v>368</v>
      </c>
      <c r="L270" s="29">
        <v>2751624</v>
      </c>
      <c r="M270" s="29">
        <v>2751624</v>
      </c>
      <c r="N270" s="29">
        <v>2338880.4</v>
      </c>
      <c r="O270" s="125"/>
    </row>
    <row r="271" spans="1:15" ht="101.25" x14ac:dyDescent="0.25">
      <c r="A271" s="26">
        <v>261</v>
      </c>
      <c r="B271" s="28" t="s">
        <v>1135</v>
      </c>
      <c r="C271" s="28" t="s">
        <v>1136</v>
      </c>
      <c r="D271" s="28" t="s">
        <v>464</v>
      </c>
      <c r="E271" s="28" t="s">
        <v>115</v>
      </c>
      <c r="F271" s="28" t="s">
        <v>465</v>
      </c>
      <c r="G271" s="28" t="s">
        <v>466</v>
      </c>
      <c r="H271" s="28" t="s">
        <v>467</v>
      </c>
      <c r="I271" s="30">
        <v>39083</v>
      </c>
      <c r="J271" s="30">
        <v>40574</v>
      </c>
      <c r="K271" s="30" t="s">
        <v>375</v>
      </c>
      <c r="L271" s="29">
        <v>9886019.3499999996</v>
      </c>
      <c r="M271" s="29">
        <v>9876019.3499999996</v>
      </c>
      <c r="N271" s="29">
        <v>8394616.4399999995</v>
      </c>
      <c r="O271" s="125"/>
    </row>
    <row r="272" spans="1:15" ht="191.25" x14ac:dyDescent="0.25">
      <c r="A272" s="26">
        <v>262</v>
      </c>
      <c r="B272" s="28" t="s">
        <v>1137</v>
      </c>
      <c r="C272" s="28" t="s">
        <v>1138</v>
      </c>
      <c r="D272" s="28" t="s">
        <v>1139</v>
      </c>
      <c r="E272" s="28" t="s">
        <v>108</v>
      </c>
      <c r="F272" s="28" t="s">
        <v>231</v>
      </c>
      <c r="G272" s="28" t="s">
        <v>1140</v>
      </c>
      <c r="H272" s="28" t="s">
        <v>1141</v>
      </c>
      <c r="I272" s="30">
        <v>39083</v>
      </c>
      <c r="J272" s="30">
        <v>42369</v>
      </c>
      <c r="K272" s="30" t="s">
        <v>375</v>
      </c>
      <c r="L272" s="29">
        <v>27280780</v>
      </c>
      <c r="M272" s="29">
        <v>27129550</v>
      </c>
      <c r="N272" s="29">
        <v>23060117.5</v>
      </c>
      <c r="O272" s="125"/>
    </row>
    <row r="273" spans="1:15" ht="123.75" x14ac:dyDescent="0.25">
      <c r="A273" s="26">
        <v>263</v>
      </c>
      <c r="B273" s="28" t="s">
        <v>1142</v>
      </c>
      <c r="C273" s="28" t="s">
        <v>1143</v>
      </c>
      <c r="D273" s="28" t="s">
        <v>1144</v>
      </c>
      <c r="E273" s="28" t="s">
        <v>77</v>
      </c>
      <c r="F273" s="28" t="s">
        <v>96</v>
      </c>
      <c r="G273" s="28" t="s">
        <v>1145</v>
      </c>
      <c r="H273" s="28" t="s">
        <v>1146</v>
      </c>
      <c r="I273" s="30">
        <v>39083</v>
      </c>
      <c r="J273" s="30">
        <v>40543</v>
      </c>
      <c r="K273" s="30" t="s">
        <v>368</v>
      </c>
      <c r="L273" s="29">
        <v>1928500</v>
      </c>
      <c r="M273" s="29">
        <v>1924479.79</v>
      </c>
      <c r="N273" s="29">
        <v>1635807.82</v>
      </c>
      <c r="O273" s="125"/>
    </row>
    <row r="274" spans="1:15" ht="101.25" x14ac:dyDescent="0.25">
      <c r="A274" s="26">
        <v>264</v>
      </c>
      <c r="B274" s="28" t="s">
        <v>1147</v>
      </c>
      <c r="C274" s="28" t="s">
        <v>1148</v>
      </c>
      <c r="D274" s="28" t="s">
        <v>1149</v>
      </c>
      <c r="E274" s="28" t="s">
        <v>115</v>
      </c>
      <c r="F274" s="28" t="s">
        <v>465</v>
      </c>
      <c r="G274" s="28" t="s">
        <v>1126</v>
      </c>
      <c r="H274" s="28" t="s">
        <v>1150</v>
      </c>
      <c r="I274" s="30">
        <v>39083</v>
      </c>
      <c r="J274" s="30">
        <v>40663</v>
      </c>
      <c r="K274" s="30" t="s">
        <v>368</v>
      </c>
      <c r="L274" s="29">
        <v>5521600</v>
      </c>
      <c r="M274" s="29">
        <v>5521600</v>
      </c>
      <c r="N274" s="29">
        <v>4693360</v>
      </c>
      <c r="O274" s="125"/>
    </row>
    <row r="275" spans="1:15" ht="101.25" x14ac:dyDescent="0.25">
      <c r="A275" s="26">
        <v>265</v>
      </c>
      <c r="B275" s="28" t="s">
        <v>1151</v>
      </c>
      <c r="C275" s="28" t="s">
        <v>1152</v>
      </c>
      <c r="D275" s="28" t="s">
        <v>1153</v>
      </c>
      <c r="E275" s="28" t="s">
        <v>90</v>
      </c>
      <c r="F275" s="28" t="s">
        <v>322</v>
      </c>
      <c r="G275" s="28" t="s">
        <v>1154</v>
      </c>
      <c r="H275" s="28" t="s">
        <v>1155</v>
      </c>
      <c r="I275" s="30">
        <v>39083</v>
      </c>
      <c r="J275" s="30">
        <v>42369</v>
      </c>
      <c r="K275" s="30" t="s">
        <v>375</v>
      </c>
      <c r="L275" s="29">
        <v>12842189.460000001</v>
      </c>
      <c r="M275" s="29">
        <v>9534146.5199999996</v>
      </c>
      <c r="N275" s="29">
        <v>8104024.54</v>
      </c>
      <c r="O275" s="125"/>
    </row>
    <row r="276" spans="1:15" ht="135" x14ac:dyDescent="0.25">
      <c r="A276" s="26">
        <v>266</v>
      </c>
      <c r="B276" s="28" t="s">
        <v>1156</v>
      </c>
      <c r="C276" s="28" t="s">
        <v>1157</v>
      </c>
      <c r="D276" s="28" t="s">
        <v>1158</v>
      </c>
      <c r="E276" s="28" t="s">
        <v>224</v>
      </c>
      <c r="F276" s="28" t="s">
        <v>1159</v>
      </c>
      <c r="G276" s="28" t="s">
        <v>1160</v>
      </c>
      <c r="H276" s="28" t="s">
        <v>1161</v>
      </c>
      <c r="I276" s="30">
        <v>39083</v>
      </c>
      <c r="J276" s="30">
        <v>40543</v>
      </c>
      <c r="K276" s="30" t="s">
        <v>368</v>
      </c>
      <c r="L276" s="29">
        <v>4651537.9800000004</v>
      </c>
      <c r="M276" s="29">
        <v>4651537.9800000004</v>
      </c>
      <c r="N276" s="29">
        <v>3953807.28</v>
      </c>
      <c r="O276" s="125"/>
    </row>
    <row r="277" spans="1:15" ht="123.75" x14ac:dyDescent="0.25">
      <c r="A277" s="26">
        <v>267</v>
      </c>
      <c r="B277" s="28" t="s">
        <v>1162</v>
      </c>
      <c r="C277" s="28" t="s">
        <v>1163</v>
      </c>
      <c r="D277" s="28" t="s">
        <v>1164</v>
      </c>
      <c r="E277" s="28" t="s">
        <v>90</v>
      </c>
      <c r="F277" s="28" t="s">
        <v>322</v>
      </c>
      <c r="G277" s="28" t="s">
        <v>1165</v>
      </c>
      <c r="H277" s="28" t="s">
        <v>1166</v>
      </c>
      <c r="I277" s="30">
        <v>39083</v>
      </c>
      <c r="J277" s="30">
        <v>41060</v>
      </c>
      <c r="K277" s="30" t="s">
        <v>375</v>
      </c>
      <c r="L277" s="29">
        <v>8089297.8399999999</v>
      </c>
      <c r="M277" s="29">
        <v>8089297.8399999999</v>
      </c>
      <c r="N277" s="29">
        <v>6875903.1600000001</v>
      </c>
      <c r="O277" s="125"/>
    </row>
    <row r="278" spans="1:15" ht="135" x14ac:dyDescent="0.25">
      <c r="A278" s="26">
        <v>268</v>
      </c>
      <c r="B278" s="28" t="s">
        <v>1167</v>
      </c>
      <c r="C278" s="28" t="s">
        <v>1168</v>
      </c>
      <c r="D278" s="28" t="s">
        <v>1169</v>
      </c>
      <c r="E278" s="28" t="s">
        <v>236</v>
      </c>
      <c r="F278" s="28" t="s">
        <v>1046</v>
      </c>
      <c r="G278" s="28" t="s">
        <v>1047</v>
      </c>
      <c r="H278" s="28" t="s">
        <v>1170</v>
      </c>
      <c r="I278" s="30">
        <v>39083</v>
      </c>
      <c r="J278" s="30">
        <v>40602</v>
      </c>
      <c r="K278" s="30" t="s">
        <v>368</v>
      </c>
      <c r="L278" s="29">
        <v>9989721.4600000009</v>
      </c>
      <c r="M278" s="29">
        <v>9988501.4600000009</v>
      </c>
      <c r="N278" s="29">
        <v>8490226.2400000002</v>
      </c>
      <c r="O278" s="125"/>
    </row>
    <row r="279" spans="1:15" ht="123.75" x14ac:dyDescent="0.25">
      <c r="A279" s="26">
        <v>269</v>
      </c>
      <c r="B279" s="28" t="s">
        <v>1171</v>
      </c>
      <c r="C279" s="28" t="s">
        <v>1172</v>
      </c>
      <c r="D279" s="28" t="s">
        <v>1173</v>
      </c>
      <c r="E279" s="28" t="s">
        <v>90</v>
      </c>
      <c r="F279" s="28" t="s">
        <v>1120</v>
      </c>
      <c r="G279" s="28" t="s">
        <v>1121</v>
      </c>
      <c r="H279" s="28" t="s">
        <v>1122</v>
      </c>
      <c r="I279" s="30">
        <v>39083</v>
      </c>
      <c r="J279" s="30">
        <v>40574</v>
      </c>
      <c r="K279" s="30" t="s">
        <v>368</v>
      </c>
      <c r="L279" s="29">
        <v>9999761</v>
      </c>
      <c r="M279" s="29">
        <v>9929261</v>
      </c>
      <c r="N279" s="29">
        <v>8439871.8499999996</v>
      </c>
      <c r="O279" s="125"/>
    </row>
    <row r="280" spans="1:15" ht="135" x14ac:dyDescent="0.25">
      <c r="A280" s="26">
        <v>270</v>
      </c>
      <c r="B280" s="28" t="s">
        <v>1174</v>
      </c>
      <c r="C280" s="28" t="s">
        <v>1175</v>
      </c>
      <c r="D280" s="28" t="s">
        <v>1176</v>
      </c>
      <c r="E280" s="28" t="s">
        <v>77</v>
      </c>
      <c r="F280" s="28" t="s">
        <v>1029</v>
      </c>
      <c r="G280" s="28" t="s">
        <v>1030</v>
      </c>
      <c r="H280" s="28" t="s">
        <v>1177</v>
      </c>
      <c r="I280" s="30">
        <v>39083</v>
      </c>
      <c r="J280" s="30">
        <v>41882</v>
      </c>
      <c r="K280" s="30" t="s">
        <v>903</v>
      </c>
      <c r="L280" s="29">
        <v>14758966.49</v>
      </c>
      <c r="M280" s="29">
        <v>9968407.1099999994</v>
      </c>
      <c r="N280" s="29">
        <v>8473146.0199999996</v>
      </c>
      <c r="O280" s="125"/>
    </row>
    <row r="281" spans="1:15" ht="146.25" x14ac:dyDescent="0.25">
      <c r="A281" s="26">
        <v>271</v>
      </c>
      <c r="B281" s="28" t="s">
        <v>1178</v>
      </c>
      <c r="C281" s="28" t="s">
        <v>1179</v>
      </c>
      <c r="D281" s="28" t="s">
        <v>1180</v>
      </c>
      <c r="E281" s="28" t="s">
        <v>122</v>
      </c>
      <c r="F281" s="28" t="s">
        <v>207</v>
      </c>
      <c r="G281" s="28" t="s">
        <v>1181</v>
      </c>
      <c r="H281" s="28" t="s">
        <v>1182</v>
      </c>
      <c r="I281" s="30">
        <v>39083</v>
      </c>
      <c r="J281" s="30">
        <v>40451</v>
      </c>
      <c r="K281" s="30" t="s">
        <v>368</v>
      </c>
      <c r="L281" s="29">
        <v>9825530.4000000004</v>
      </c>
      <c r="M281" s="29">
        <v>9825530.4000000004</v>
      </c>
      <c r="N281" s="29">
        <v>8351700.8399999999</v>
      </c>
      <c r="O281" s="125"/>
    </row>
    <row r="282" spans="1:15" ht="146.25" x14ac:dyDescent="0.25">
      <c r="A282" s="26">
        <v>272</v>
      </c>
      <c r="B282" s="28" t="s">
        <v>1183</v>
      </c>
      <c r="C282" s="28" t="s">
        <v>1184</v>
      </c>
      <c r="D282" s="28" t="s">
        <v>1185</v>
      </c>
      <c r="E282" s="28" t="s">
        <v>122</v>
      </c>
      <c r="F282" s="28" t="s">
        <v>207</v>
      </c>
      <c r="G282" s="28" t="s">
        <v>1186</v>
      </c>
      <c r="H282" s="28" t="s">
        <v>1187</v>
      </c>
      <c r="I282" s="30">
        <v>39083</v>
      </c>
      <c r="J282" s="30">
        <v>40724</v>
      </c>
      <c r="K282" s="30" t="s">
        <v>375</v>
      </c>
      <c r="L282" s="29">
        <v>9998000</v>
      </c>
      <c r="M282" s="29">
        <v>9998000</v>
      </c>
      <c r="N282" s="29">
        <v>8498300</v>
      </c>
      <c r="O282" s="125"/>
    </row>
    <row r="283" spans="1:15" ht="123.75" x14ac:dyDescent="0.25">
      <c r="A283" s="26">
        <v>273</v>
      </c>
      <c r="B283" s="28" t="s">
        <v>1188</v>
      </c>
      <c r="C283" s="28" t="s">
        <v>1189</v>
      </c>
      <c r="D283" s="28" t="s">
        <v>1106</v>
      </c>
      <c r="E283" s="28" t="s">
        <v>10</v>
      </c>
      <c r="F283" s="28" t="s">
        <v>177</v>
      </c>
      <c r="G283" s="28" t="s">
        <v>585</v>
      </c>
      <c r="H283" s="28" t="s">
        <v>993</v>
      </c>
      <c r="I283" s="30">
        <v>39083</v>
      </c>
      <c r="J283" s="30">
        <v>40999</v>
      </c>
      <c r="K283" s="30" t="s">
        <v>375</v>
      </c>
      <c r="L283" s="29">
        <v>10427660.029999999</v>
      </c>
      <c r="M283" s="29">
        <v>10000000</v>
      </c>
      <c r="N283" s="29">
        <v>8500000</v>
      </c>
      <c r="O283" s="125"/>
    </row>
    <row r="284" spans="1:15" ht="123.75" x14ac:dyDescent="0.25">
      <c r="A284" s="26">
        <v>274</v>
      </c>
      <c r="B284" s="28" t="s">
        <v>1190</v>
      </c>
      <c r="C284" s="28" t="s">
        <v>1191</v>
      </c>
      <c r="D284" s="28" t="s">
        <v>584</v>
      </c>
      <c r="E284" s="28" t="s">
        <v>10</v>
      </c>
      <c r="F284" s="28" t="s">
        <v>177</v>
      </c>
      <c r="G284" s="28" t="s">
        <v>585</v>
      </c>
      <c r="H284" s="28" t="s">
        <v>993</v>
      </c>
      <c r="I284" s="30">
        <v>39083</v>
      </c>
      <c r="J284" s="30">
        <v>41547</v>
      </c>
      <c r="K284" s="30" t="s">
        <v>375</v>
      </c>
      <c r="L284" s="29">
        <v>14020771.939999999</v>
      </c>
      <c r="M284" s="29">
        <v>9775655.8800000008</v>
      </c>
      <c r="N284" s="29">
        <v>8309307.4900000002</v>
      </c>
      <c r="O284" s="125"/>
    </row>
    <row r="285" spans="1:15" ht="135" x14ac:dyDescent="0.25">
      <c r="A285" s="26">
        <v>275</v>
      </c>
      <c r="B285" s="28" t="s">
        <v>1192</v>
      </c>
      <c r="C285" s="28" t="s">
        <v>1193</v>
      </c>
      <c r="D285" s="28" t="s">
        <v>1194</v>
      </c>
      <c r="E285" s="28" t="s">
        <v>10</v>
      </c>
      <c r="F285" s="28" t="s">
        <v>177</v>
      </c>
      <c r="G285" s="28" t="s">
        <v>1195</v>
      </c>
      <c r="H285" s="28" t="s">
        <v>1196</v>
      </c>
      <c r="I285" s="30">
        <v>39083</v>
      </c>
      <c r="J285" s="30">
        <v>40574</v>
      </c>
      <c r="K285" s="30" t="s">
        <v>368</v>
      </c>
      <c r="L285" s="29">
        <v>3913302</v>
      </c>
      <c r="M285" s="29">
        <v>3913302</v>
      </c>
      <c r="N285" s="29">
        <v>3326306.7</v>
      </c>
      <c r="O285" s="125"/>
    </row>
    <row r="286" spans="1:15" ht="135" x14ac:dyDescent="0.25">
      <c r="A286" s="26">
        <v>276</v>
      </c>
      <c r="B286" s="28" t="s">
        <v>1197</v>
      </c>
      <c r="C286" s="28" t="s">
        <v>1198</v>
      </c>
      <c r="D286" s="28" t="s">
        <v>1199</v>
      </c>
      <c r="E286" s="28" t="s">
        <v>50</v>
      </c>
      <c r="F286" s="28" t="s">
        <v>57</v>
      </c>
      <c r="G286" s="28" t="s">
        <v>552</v>
      </c>
      <c r="H286" s="28" t="s">
        <v>553</v>
      </c>
      <c r="I286" s="30">
        <v>39083</v>
      </c>
      <c r="J286" s="30">
        <v>41881</v>
      </c>
      <c r="K286" s="30" t="s">
        <v>903</v>
      </c>
      <c r="L286" s="29">
        <v>7044105.5999999996</v>
      </c>
      <c r="M286" s="29">
        <v>7044105.5999999996</v>
      </c>
      <c r="N286" s="29">
        <v>5987489.75</v>
      </c>
      <c r="O286" s="125"/>
    </row>
    <row r="287" spans="1:15" ht="157.5" x14ac:dyDescent="0.25">
      <c r="A287" s="26">
        <v>277</v>
      </c>
      <c r="B287" s="28" t="s">
        <v>1200</v>
      </c>
      <c r="C287" s="28" t="s">
        <v>1201</v>
      </c>
      <c r="D287" s="28" t="s">
        <v>551</v>
      </c>
      <c r="E287" s="28" t="s">
        <v>50</v>
      </c>
      <c r="F287" s="28" t="s">
        <v>57</v>
      </c>
      <c r="G287" s="28" t="s">
        <v>552</v>
      </c>
      <c r="H287" s="28" t="s">
        <v>553</v>
      </c>
      <c r="I287" s="30">
        <v>39083</v>
      </c>
      <c r="J287" s="30">
        <v>41639</v>
      </c>
      <c r="K287" s="30" t="s">
        <v>368</v>
      </c>
      <c r="L287" s="29">
        <v>6570585.9000000004</v>
      </c>
      <c r="M287" s="29">
        <v>6570585.9000000004</v>
      </c>
      <c r="N287" s="29">
        <v>5584998.0099999998</v>
      </c>
      <c r="O287" s="125"/>
    </row>
    <row r="288" spans="1:15" ht="135" x14ac:dyDescent="0.25">
      <c r="A288" s="26">
        <v>278</v>
      </c>
      <c r="B288" s="28" t="s">
        <v>1202</v>
      </c>
      <c r="C288" s="28" t="s">
        <v>1203</v>
      </c>
      <c r="D288" s="28" t="s">
        <v>1204</v>
      </c>
      <c r="E288" s="28" t="s">
        <v>379</v>
      </c>
      <c r="F288" s="28" t="s">
        <v>1205</v>
      </c>
      <c r="G288" s="28" t="s">
        <v>1206</v>
      </c>
      <c r="H288" s="28" t="s">
        <v>1207</v>
      </c>
      <c r="I288" s="30">
        <v>39083</v>
      </c>
      <c r="J288" s="30">
        <v>40816</v>
      </c>
      <c r="K288" s="30" t="s">
        <v>368</v>
      </c>
      <c r="L288" s="29">
        <v>1538347</v>
      </c>
      <c r="M288" s="29">
        <v>1538347</v>
      </c>
      <c r="N288" s="29">
        <v>1307594.95</v>
      </c>
      <c r="O288" s="125"/>
    </row>
    <row r="289" spans="1:15" ht="135" x14ac:dyDescent="0.25">
      <c r="A289" s="26">
        <v>279</v>
      </c>
      <c r="B289" s="28" t="s">
        <v>1208</v>
      </c>
      <c r="C289" s="28" t="s">
        <v>1209</v>
      </c>
      <c r="D289" s="28" t="s">
        <v>1073</v>
      </c>
      <c r="E289" s="28" t="s">
        <v>77</v>
      </c>
      <c r="F289" s="28" t="s">
        <v>96</v>
      </c>
      <c r="G289" s="28" t="s">
        <v>1074</v>
      </c>
      <c r="H289" s="28" t="s">
        <v>1075</v>
      </c>
      <c r="I289" s="30">
        <v>39083</v>
      </c>
      <c r="J289" s="30">
        <v>40939</v>
      </c>
      <c r="K289" s="30" t="s">
        <v>368</v>
      </c>
      <c r="L289" s="29">
        <v>9033300</v>
      </c>
      <c r="M289" s="29">
        <v>9015000</v>
      </c>
      <c r="N289" s="29">
        <v>7662750</v>
      </c>
      <c r="O289" s="125"/>
    </row>
    <row r="290" spans="1:15" ht="146.25" x14ac:dyDescent="0.25">
      <c r="A290" s="26">
        <v>280</v>
      </c>
      <c r="B290" s="28" t="s">
        <v>1210</v>
      </c>
      <c r="C290" s="28" t="s">
        <v>1211</v>
      </c>
      <c r="D290" s="28" t="s">
        <v>1212</v>
      </c>
      <c r="E290" s="28" t="s">
        <v>200</v>
      </c>
      <c r="F290" s="28" t="s">
        <v>372</v>
      </c>
      <c r="G290" s="28" t="s">
        <v>1213</v>
      </c>
      <c r="H290" s="28" t="s">
        <v>1214</v>
      </c>
      <c r="I290" s="30">
        <v>39083</v>
      </c>
      <c r="J290" s="30">
        <v>41851</v>
      </c>
      <c r="K290" s="30" t="s">
        <v>375</v>
      </c>
      <c r="L290" s="29">
        <v>4966363.26</v>
      </c>
      <c r="M290" s="29">
        <v>2764938.55</v>
      </c>
      <c r="N290" s="29">
        <v>2350197.7400000002</v>
      </c>
      <c r="O290" s="125"/>
    </row>
    <row r="291" spans="1:15" ht="135" x14ac:dyDescent="0.25">
      <c r="A291" s="26">
        <v>281</v>
      </c>
      <c r="B291" s="28" t="s">
        <v>1215</v>
      </c>
      <c r="C291" s="28" t="s">
        <v>1216</v>
      </c>
      <c r="D291" s="28" t="s">
        <v>1217</v>
      </c>
      <c r="E291" s="28" t="s">
        <v>108</v>
      </c>
      <c r="F291" s="28" t="s">
        <v>231</v>
      </c>
      <c r="G291" s="28" t="s">
        <v>1218</v>
      </c>
      <c r="H291" s="28" t="s">
        <v>1219</v>
      </c>
      <c r="I291" s="30">
        <v>39083</v>
      </c>
      <c r="J291" s="30">
        <v>40543</v>
      </c>
      <c r="K291" s="30" t="s">
        <v>368</v>
      </c>
      <c r="L291" s="29">
        <v>5145690</v>
      </c>
      <c r="M291" s="29">
        <v>5145690</v>
      </c>
      <c r="N291" s="29">
        <v>4373836.5</v>
      </c>
      <c r="O291" s="125"/>
    </row>
    <row r="292" spans="1:15" ht="168.75" x14ac:dyDescent="0.25">
      <c r="A292" s="26">
        <v>282</v>
      </c>
      <c r="B292" s="28" t="s">
        <v>1220</v>
      </c>
      <c r="C292" s="28" t="s">
        <v>1221</v>
      </c>
      <c r="D292" s="28" t="s">
        <v>1222</v>
      </c>
      <c r="E292" s="28" t="s">
        <v>77</v>
      </c>
      <c r="F292" s="28" t="s">
        <v>96</v>
      </c>
      <c r="G292" s="28" t="s">
        <v>132</v>
      </c>
      <c r="H292" s="28" t="s">
        <v>1223</v>
      </c>
      <c r="I292" s="30">
        <v>39083</v>
      </c>
      <c r="J292" s="30">
        <v>41820</v>
      </c>
      <c r="K292" s="30" t="s">
        <v>375</v>
      </c>
      <c r="L292" s="29">
        <v>9994008.3000000007</v>
      </c>
      <c r="M292" s="29">
        <v>9994008.3000000007</v>
      </c>
      <c r="N292" s="29">
        <v>8494907.0500000007</v>
      </c>
      <c r="O292" s="125"/>
    </row>
    <row r="293" spans="1:15" ht="146.25" x14ac:dyDescent="0.25">
      <c r="A293" s="26">
        <v>283</v>
      </c>
      <c r="B293" s="28" t="s">
        <v>1224</v>
      </c>
      <c r="C293" s="28" t="s">
        <v>1225</v>
      </c>
      <c r="D293" s="28" t="s">
        <v>1222</v>
      </c>
      <c r="E293" s="28" t="s">
        <v>77</v>
      </c>
      <c r="F293" s="28" t="s">
        <v>96</v>
      </c>
      <c r="G293" s="28" t="s">
        <v>132</v>
      </c>
      <c r="H293" s="28" t="s">
        <v>1223</v>
      </c>
      <c r="I293" s="30">
        <v>39083</v>
      </c>
      <c r="J293" s="30">
        <v>41639</v>
      </c>
      <c r="K293" s="30" t="s">
        <v>368</v>
      </c>
      <c r="L293" s="29">
        <v>1242412.19</v>
      </c>
      <c r="M293" s="29">
        <v>1205582.08</v>
      </c>
      <c r="N293" s="29">
        <v>1024744.76</v>
      </c>
      <c r="O293" s="125"/>
    </row>
    <row r="294" spans="1:15" ht="112.5" x14ac:dyDescent="0.25">
      <c r="A294" s="26">
        <v>284</v>
      </c>
      <c r="B294" s="28" t="s">
        <v>1226</v>
      </c>
      <c r="C294" s="28" t="s">
        <v>1227</v>
      </c>
      <c r="D294" s="28" t="s">
        <v>1228</v>
      </c>
      <c r="E294" s="28" t="s">
        <v>108</v>
      </c>
      <c r="F294" s="28" t="s">
        <v>231</v>
      </c>
      <c r="G294" s="28" t="s">
        <v>1229</v>
      </c>
      <c r="H294" s="28" t="s">
        <v>1230</v>
      </c>
      <c r="I294" s="30">
        <v>39083</v>
      </c>
      <c r="J294" s="30">
        <v>41090</v>
      </c>
      <c r="K294" s="30" t="s">
        <v>375</v>
      </c>
      <c r="L294" s="29">
        <v>10039690.15</v>
      </c>
      <c r="M294" s="29">
        <v>10000000</v>
      </c>
      <c r="N294" s="29">
        <v>8500000</v>
      </c>
      <c r="O294" s="125"/>
    </row>
    <row r="295" spans="1:15" ht="101.25" x14ac:dyDescent="0.25">
      <c r="A295" s="26">
        <v>285</v>
      </c>
      <c r="B295" s="28" t="s">
        <v>1231</v>
      </c>
      <c r="C295" s="28" t="s">
        <v>1232</v>
      </c>
      <c r="D295" s="28" t="s">
        <v>1233</v>
      </c>
      <c r="E295" s="28" t="s">
        <v>115</v>
      </c>
      <c r="F295" s="28" t="s">
        <v>1234</v>
      </c>
      <c r="G295" s="28" t="s">
        <v>128</v>
      </c>
      <c r="H295" s="28" t="s">
        <v>1235</v>
      </c>
      <c r="I295" s="30">
        <v>39083</v>
      </c>
      <c r="J295" s="30">
        <v>41670</v>
      </c>
      <c r="K295" s="30" t="s">
        <v>368</v>
      </c>
      <c r="L295" s="29">
        <v>3079008.17</v>
      </c>
      <c r="M295" s="29">
        <v>3079008.17</v>
      </c>
      <c r="N295" s="29">
        <v>2617156.94</v>
      </c>
      <c r="O295" s="125"/>
    </row>
    <row r="296" spans="1:15" ht="135" x14ac:dyDescent="0.25">
      <c r="A296" s="26">
        <v>286</v>
      </c>
      <c r="B296" s="28" t="s">
        <v>1236</v>
      </c>
      <c r="C296" s="28" t="s">
        <v>1237</v>
      </c>
      <c r="D296" s="28" t="s">
        <v>579</v>
      </c>
      <c r="E296" s="28" t="s">
        <v>90</v>
      </c>
      <c r="F296" s="28" t="s">
        <v>322</v>
      </c>
      <c r="G296" s="28" t="s">
        <v>580</v>
      </c>
      <c r="H296" s="28" t="s">
        <v>581</v>
      </c>
      <c r="I296" s="30">
        <v>39083</v>
      </c>
      <c r="J296" s="30">
        <v>40633</v>
      </c>
      <c r="K296" s="30" t="s">
        <v>375</v>
      </c>
      <c r="L296" s="29">
        <v>7224699.75</v>
      </c>
      <c r="M296" s="29">
        <v>7212005.6500000004</v>
      </c>
      <c r="N296" s="29">
        <v>6130204.7999999998</v>
      </c>
      <c r="O296" s="125"/>
    </row>
    <row r="297" spans="1:15" ht="146.25" x14ac:dyDescent="0.25">
      <c r="A297" s="26">
        <v>287</v>
      </c>
      <c r="B297" s="28" t="s">
        <v>1238</v>
      </c>
      <c r="C297" s="28" t="s">
        <v>1239</v>
      </c>
      <c r="D297" s="28" t="s">
        <v>1045</v>
      </c>
      <c r="E297" s="28" t="s">
        <v>236</v>
      </c>
      <c r="F297" s="28" t="s">
        <v>1046</v>
      </c>
      <c r="G297" s="28" t="s">
        <v>1047</v>
      </c>
      <c r="H297" s="28" t="s">
        <v>1240</v>
      </c>
      <c r="I297" s="30">
        <v>39083</v>
      </c>
      <c r="J297" s="30">
        <v>40693</v>
      </c>
      <c r="K297" s="30" t="s">
        <v>368</v>
      </c>
      <c r="L297" s="29">
        <v>9975340</v>
      </c>
      <c r="M297" s="29">
        <v>9975340</v>
      </c>
      <c r="N297" s="29">
        <v>8479039</v>
      </c>
      <c r="O297" s="125"/>
    </row>
    <row r="298" spans="1:15" ht="123.75" x14ac:dyDescent="0.25">
      <c r="A298" s="26">
        <v>288</v>
      </c>
      <c r="B298" s="28" t="s">
        <v>1241</v>
      </c>
      <c r="C298" s="28" t="s">
        <v>1242</v>
      </c>
      <c r="D298" s="28" t="s">
        <v>1243</v>
      </c>
      <c r="E298" s="28" t="s">
        <v>122</v>
      </c>
      <c r="F298" s="28" t="s">
        <v>1244</v>
      </c>
      <c r="G298" s="28" t="s">
        <v>1245</v>
      </c>
      <c r="H298" s="28" t="s">
        <v>1246</v>
      </c>
      <c r="I298" s="30">
        <v>39083</v>
      </c>
      <c r="J298" s="30">
        <v>41182</v>
      </c>
      <c r="K298" s="30" t="s">
        <v>375</v>
      </c>
      <c r="L298" s="29">
        <v>6745120.7999999998</v>
      </c>
      <c r="M298" s="29">
        <v>2974963.52</v>
      </c>
      <c r="N298" s="29">
        <v>2528718.9900000002</v>
      </c>
      <c r="O298" s="125"/>
    </row>
    <row r="299" spans="1:15" ht="123.75" x14ac:dyDescent="0.25">
      <c r="A299" s="26">
        <v>289</v>
      </c>
      <c r="B299" s="28" t="s">
        <v>1247</v>
      </c>
      <c r="C299" s="28" t="s">
        <v>1248</v>
      </c>
      <c r="D299" s="28" t="s">
        <v>1045</v>
      </c>
      <c r="E299" s="28" t="s">
        <v>236</v>
      </c>
      <c r="F299" s="28" t="s">
        <v>1046</v>
      </c>
      <c r="G299" s="28" t="s">
        <v>1047</v>
      </c>
      <c r="H299" s="28" t="s">
        <v>1249</v>
      </c>
      <c r="I299" s="30">
        <v>39083</v>
      </c>
      <c r="J299" s="30">
        <v>40694</v>
      </c>
      <c r="K299" s="30" t="s">
        <v>368</v>
      </c>
      <c r="L299" s="29">
        <v>9001223.2200000007</v>
      </c>
      <c r="M299" s="29">
        <v>9001223.2200000007</v>
      </c>
      <c r="N299" s="29">
        <v>7651039.7300000004</v>
      </c>
      <c r="O299" s="125"/>
    </row>
    <row r="300" spans="1:15" ht="146.25" x14ac:dyDescent="0.25">
      <c r="A300" s="26">
        <v>290</v>
      </c>
      <c r="B300" s="28" t="s">
        <v>1250</v>
      </c>
      <c r="C300" s="28" t="s">
        <v>1251</v>
      </c>
      <c r="D300" s="28" t="s">
        <v>1252</v>
      </c>
      <c r="E300" s="28" t="s">
        <v>108</v>
      </c>
      <c r="F300" s="28" t="s">
        <v>231</v>
      </c>
      <c r="G300" s="28" t="s">
        <v>1253</v>
      </c>
      <c r="H300" s="28" t="s">
        <v>1254</v>
      </c>
      <c r="I300" s="30">
        <v>39083</v>
      </c>
      <c r="J300" s="30">
        <v>40512</v>
      </c>
      <c r="K300" s="30" t="s">
        <v>368</v>
      </c>
      <c r="L300" s="29">
        <v>2487123.7000000002</v>
      </c>
      <c r="M300" s="29">
        <v>2487123.7000000002</v>
      </c>
      <c r="N300" s="29">
        <v>2114055.14</v>
      </c>
      <c r="O300" s="125"/>
    </row>
    <row r="301" spans="1:15" ht="135" x14ac:dyDescent="0.25">
      <c r="A301" s="26">
        <v>291</v>
      </c>
      <c r="B301" s="28" t="s">
        <v>1255</v>
      </c>
      <c r="C301" s="28" t="s">
        <v>1256</v>
      </c>
      <c r="D301" s="28" t="s">
        <v>1257</v>
      </c>
      <c r="E301" s="28" t="s">
        <v>137</v>
      </c>
      <c r="F301" s="28" t="s">
        <v>557</v>
      </c>
      <c r="G301" s="28" t="s">
        <v>1258</v>
      </c>
      <c r="H301" s="28" t="s">
        <v>1259</v>
      </c>
      <c r="I301" s="30">
        <v>39083</v>
      </c>
      <c r="J301" s="30">
        <v>41182</v>
      </c>
      <c r="K301" s="30" t="s">
        <v>368</v>
      </c>
      <c r="L301" s="29">
        <v>1546800</v>
      </c>
      <c r="M301" s="29">
        <v>1546800</v>
      </c>
      <c r="N301" s="29">
        <v>914780</v>
      </c>
      <c r="O301" s="125"/>
    </row>
    <row r="302" spans="1:15" ht="123.75" x14ac:dyDescent="0.25">
      <c r="A302" s="26">
        <v>292</v>
      </c>
      <c r="B302" s="28" t="s">
        <v>1260</v>
      </c>
      <c r="C302" s="28" t="s">
        <v>1261</v>
      </c>
      <c r="D302" s="28" t="s">
        <v>56</v>
      </c>
      <c r="E302" s="28" t="s">
        <v>50</v>
      </c>
      <c r="F302" s="28" t="s">
        <v>57</v>
      </c>
      <c r="G302" s="28" t="s">
        <v>58</v>
      </c>
      <c r="H302" s="28" t="s">
        <v>802</v>
      </c>
      <c r="I302" s="30">
        <v>39083</v>
      </c>
      <c r="J302" s="30">
        <v>40482</v>
      </c>
      <c r="K302" s="30" t="s">
        <v>368</v>
      </c>
      <c r="L302" s="29">
        <v>2089096</v>
      </c>
      <c r="M302" s="29">
        <v>2089096</v>
      </c>
      <c r="N302" s="29">
        <v>1775731.6</v>
      </c>
      <c r="O302" s="125"/>
    </row>
    <row r="303" spans="1:15" ht="123.75" x14ac:dyDescent="0.25">
      <c r="A303" s="26">
        <v>293</v>
      </c>
      <c r="B303" s="28" t="s">
        <v>1262</v>
      </c>
      <c r="C303" s="28" t="s">
        <v>1263</v>
      </c>
      <c r="D303" s="28" t="s">
        <v>1264</v>
      </c>
      <c r="E303" s="28" t="s">
        <v>10</v>
      </c>
      <c r="F303" s="28" t="s">
        <v>177</v>
      </c>
      <c r="G303" s="28" t="s">
        <v>1265</v>
      </c>
      <c r="H303" s="28" t="s">
        <v>1266</v>
      </c>
      <c r="I303" s="30">
        <v>39083</v>
      </c>
      <c r="J303" s="30">
        <v>40663</v>
      </c>
      <c r="K303" s="30" t="s">
        <v>368</v>
      </c>
      <c r="L303" s="29">
        <v>7572380</v>
      </c>
      <c r="M303" s="29">
        <v>7572380</v>
      </c>
      <c r="N303" s="29">
        <v>6436523</v>
      </c>
      <c r="O303" s="125"/>
    </row>
    <row r="304" spans="1:15" ht="135" x14ac:dyDescent="0.25">
      <c r="A304" s="26">
        <v>294</v>
      </c>
      <c r="B304" s="28" t="s">
        <v>1267</v>
      </c>
      <c r="C304" s="28" t="s">
        <v>1268</v>
      </c>
      <c r="D304" s="28" t="s">
        <v>1269</v>
      </c>
      <c r="E304" s="28" t="s">
        <v>224</v>
      </c>
      <c r="F304" s="28" t="s">
        <v>225</v>
      </c>
      <c r="G304" s="28" t="s">
        <v>1270</v>
      </c>
      <c r="H304" s="28" t="s">
        <v>1271</v>
      </c>
      <c r="I304" s="30">
        <v>39083</v>
      </c>
      <c r="J304" s="30">
        <v>40512</v>
      </c>
      <c r="K304" s="30" t="s">
        <v>375</v>
      </c>
      <c r="L304" s="29">
        <v>9984025.9100000001</v>
      </c>
      <c r="M304" s="29">
        <v>9984025.9100000001</v>
      </c>
      <c r="N304" s="29">
        <v>8486422.0199999996</v>
      </c>
      <c r="O304" s="125"/>
    </row>
    <row r="305" spans="1:15" ht="123.75" x14ac:dyDescent="0.25">
      <c r="A305" s="26">
        <v>295</v>
      </c>
      <c r="B305" s="28" t="s">
        <v>1272</v>
      </c>
      <c r="C305" s="28" t="s">
        <v>1273</v>
      </c>
      <c r="D305" s="28" t="s">
        <v>1274</v>
      </c>
      <c r="E305" s="28" t="s">
        <v>77</v>
      </c>
      <c r="F305" s="28" t="s">
        <v>96</v>
      </c>
      <c r="G305" s="28" t="s">
        <v>1275</v>
      </c>
      <c r="H305" s="28" t="s">
        <v>1276</v>
      </c>
      <c r="I305" s="30">
        <v>39083</v>
      </c>
      <c r="J305" s="30">
        <v>41547</v>
      </c>
      <c r="K305" s="30" t="s">
        <v>903</v>
      </c>
      <c r="L305" s="29">
        <v>21405718.890000001</v>
      </c>
      <c r="M305" s="29">
        <v>5004676.5199999996</v>
      </c>
      <c r="N305" s="29">
        <v>4253975.04</v>
      </c>
      <c r="O305" s="125"/>
    </row>
    <row r="306" spans="1:15" ht="135" x14ac:dyDescent="0.25">
      <c r="A306" s="26">
        <v>296</v>
      </c>
      <c r="B306" s="28" t="s">
        <v>1277</v>
      </c>
      <c r="C306" s="28" t="s">
        <v>1278</v>
      </c>
      <c r="D306" s="28" t="s">
        <v>1279</v>
      </c>
      <c r="E306" s="28" t="s">
        <v>137</v>
      </c>
      <c r="F306" s="28" t="s">
        <v>557</v>
      </c>
      <c r="G306" s="28" t="s">
        <v>1280</v>
      </c>
      <c r="H306" s="28" t="s">
        <v>1281</v>
      </c>
      <c r="I306" s="30">
        <v>39083</v>
      </c>
      <c r="J306" s="30">
        <v>40390</v>
      </c>
      <c r="K306" s="30" t="s">
        <v>368</v>
      </c>
      <c r="L306" s="29">
        <v>2917329.9</v>
      </c>
      <c r="M306" s="29">
        <v>2431763.9</v>
      </c>
      <c r="N306" s="29">
        <v>2066999.31</v>
      </c>
      <c r="O306" s="125"/>
    </row>
    <row r="307" spans="1:15" ht="135" x14ac:dyDescent="0.25">
      <c r="A307" s="26">
        <v>297</v>
      </c>
      <c r="B307" s="28" t="s">
        <v>1282</v>
      </c>
      <c r="C307" s="28" t="s">
        <v>1283</v>
      </c>
      <c r="D307" s="28" t="s">
        <v>1284</v>
      </c>
      <c r="E307" s="28" t="s">
        <v>77</v>
      </c>
      <c r="F307" s="28" t="s">
        <v>96</v>
      </c>
      <c r="G307" s="28" t="s">
        <v>1285</v>
      </c>
      <c r="H307" s="28" t="s">
        <v>1286</v>
      </c>
      <c r="I307" s="30">
        <v>39083</v>
      </c>
      <c r="J307" s="30">
        <v>40939</v>
      </c>
      <c r="K307" s="30" t="s">
        <v>375</v>
      </c>
      <c r="L307" s="29">
        <v>9554260</v>
      </c>
      <c r="M307" s="29">
        <v>9554260</v>
      </c>
      <c r="N307" s="29">
        <v>8121121</v>
      </c>
      <c r="O307" s="125"/>
    </row>
    <row r="308" spans="1:15" ht="135" x14ac:dyDescent="0.25">
      <c r="A308" s="26">
        <v>298</v>
      </c>
      <c r="B308" s="28" t="s">
        <v>1287</v>
      </c>
      <c r="C308" s="28" t="s">
        <v>1288</v>
      </c>
      <c r="D308" s="28" t="s">
        <v>1289</v>
      </c>
      <c r="E308" s="28" t="s">
        <v>90</v>
      </c>
      <c r="F308" s="28" t="s">
        <v>322</v>
      </c>
      <c r="G308" s="28" t="s">
        <v>1290</v>
      </c>
      <c r="H308" s="28" t="s">
        <v>1291</v>
      </c>
      <c r="I308" s="30">
        <v>39083</v>
      </c>
      <c r="J308" s="30">
        <v>41182</v>
      </c>
      <c r="K308" s="30" t="s">
        <v>368</v>
      </c>
      <c r="L308" s="29">
        <v>2852013.53</v>
      </c>
      <c r="M308" s="29">
        <v>2849085.53</v>
      </c>
      <c r="N308" s="29">
        <v>2421722.7000000002</v>
      </c>
      <c r="O308" s="125"/>
    </row>
    <row r="309" spans="1:15" ht="135" x14ac:dyDescent="0.25">
      <c r="A309" s="26">
        <v>299</v>
      </c>
      <c r="B309" s="28" t="s">
        <v>1292</v>
      </c>
      <c r="C309" s="28" t="s">
        <v>1293</v>
      </c>
      <c r="D309" s="28" t="s">
        <v>536</v>
      </c>
      <c r="E309" s="28" t="s">
        <v>10</v>
      </c>
      <c r="F309" s="28" t="s">
        <v>177</v>
      </c>
      <c r="G309" s="28" t="s">
        <v>178</v>
      </c>
      <c r="H309" s="28" t="s">
        <v>537</v>
      </c>
      <c r="I309" s="30">
        <v>39083</v>
      </c>
      <c r="J309" s="30">
        <v>41639</v>
      </c>
      <c r="K309" s="30" t="s">
        <v>368</v>
      </c>
      <c r="L309" s="29">
        <v>4621219</v>
      </c>
      <c r="M309" s="29">
        <v>4163349.87</v>
      </c>
      <c r="N309" s="29">
        <v>3538847.38</v>
      </c>
      <c r="O309" s="125"/>
    </row>
    <row r="310" spans="1:15" ht="157.5" x14ac:dyDescent="0.25">
      <c r="A310" s="26">
        <v>300</v>
      </c>
      <c r="B310" s="28" t="s">
        <v>1294</v>
      </c>
      <c r="C310" s="28" t="s">
        <v>1295</v>
      </c>
      <c r="D310" s="28" t="s">
        <v>546</v>
      </c>
      <c r="E310" s="28" t="s">
        <v>77</v>
      </c>
      <c r="F310" s="28" t="s">
        <v>1296</v>
      </c>
      <c r="G310" s="28" t="s">
        <v>547</v>
      </c>
      <c r="H310" s="28" t="s">
        <v>548</v>
      </c>
      <c r="I310" s="30">
        <v>39083</v>
      </c>
      <c r="J310" s="30">
        <v>41060</v>
      </c>
      <c r="K310" s="30" t="s">
        <v>368</v>
      </c>
      <c r="L310" s="29">
        <v>9790036</v>
      </c>
      <c r="M310" s="29">
        <v>9790036</v>
      </c>
      <c r="N310" s="29">
        <v>8321530.5999999996</v>
      </c>
      <c r="O310" s="125"/>
    </row>
    <row r="311" spans="1:15" ht="112.5" x14ac:dyDescent="0.25">
      <c r="A311" s="26">
        <v>301</v>
      </c>
      <c r="B311" s="28" t="s">
        <v>1297</v>
      </c>
      <c r="C311" s="28" t="s">
        <v>1298</v>
      </c>
      <c r="D311" s="28" t="s">
        <v>1299</v>
      </c>
      <c r="E311" s="28" t="s">
        <v>70</v>
      </c>
      <c r="F311" s="28" t="s">
        <v>71</v>
      </c>
      <c r="G311" s="28" t="s">
        <v>72</v>
      </c>
      <c r="H311" s="28" t="s">
        <v>1300</v>
      </c>
      <c r="I311" s="30">
        <v>39083</v>
      </c>
      <c r="J311" s="30">
        <v>40663</v>
      </c>
      <c r="K311" s="30" t="s">
        <v>368</v>
      </c>
      <c r="L311" s="29">
        <v>3995351.18</v>
      </c>
      <c r="M311" s="29">
        <v>3995351.18</v>
      </c>
      <c r="N311" s="29">
        <v>3396048.5</v>
      </c>
      <c r="O311" s="125"/>
    </row>
    <row r="312" spans="1:15" ht="123.75" x14ac:dyDescent="0.25">
      <c r="A312" s="26">
        <v>302</v>
      </c>
      <c r="B312" s="28" t="s">
        <v>1301</v>
      </c>
      <c r="C312" s="28" t="s">
        <v>1302</v>
      </c>
      <c r="D312" s="28" t="s">
        <v>1303</v>
      </c>
      <c r="E312" s="28" t="s">
        <v>108</v>
      </c>
      <c r="F312" s="28" t="s">
        <v>231</v>
      </c>
      <c r="G312" s="28" t="s">
        <v>1304</v>
      </c>
      <c r="H312" s="28" t="s">
        <v>1305</v>
      </c>
      <c r="I312" s="30">
        <v>39083</v>
      </c>
      <c r="J312" s="30">
        <v>41029</v>
      </c>
      <c r="K312" s="30" t="s">
        <v>375</v>
      </c>
      <c r="L312" s="29">
        <v>1548971.25</v>
      </c>
      <c r="M312" s="29">
        <v>1548971.25</v>
      </c>
      <c r="N312" s="29">
        <v>1316625.56</v>
      </c>
      <c r="O312" s="125"/>
    </row>
    <row r="313" spans="1:15" ht="135" x14ac:dyDescent="0.25">
      <c r="A313" s="26">
        <v>303</v>
      </c>
      <c r="B313" s="28" t="s">
        <v>1306</v>
      </c>
      <c r="C313" s="28" t="s">
        <v>1307</v>
      </c>
      <c r="D313" s="28" t="s">
        <v>1139</v>
      </c>
      <c r="E313" s="28" t="s">
        <v>108</v>
      </c>
      <c r="F313" s="28" t="s">
        <v>231</v>
      </c>
      <c r="G313" s="28" t="s">
        <v>1140</v>
      </c>
      <c r="H313" s="28" t="s">
        <v>1141</v>
      </c>
      <c r="I313" s="30">
        <v>39083</v>
      </c>
      <c r="J313" s="30">
        <v>40939</v>
      </c>
      <c r="K313" s="30" t="s">
        <v>368</v>
      </c>
      <c r="L313" s="29">
        <v>10044878.52</v>
      </c>
      <c r="M313" s="29">
        <v>9999738.5199999996</v>
      </c>
      <c r="N313" s="29">
        <v>8499777.7400000002</v>
      </c>
      <c r="O313" s="125"/>
    </row>
    <row r="314" spans="1:15" ht="135" x14ac:dyDescent="0.25">
      <c r="A314" s="26">
        <v>304</v>
      </c>
      <c r="B314" s="28" t="s">
        <v>1308</v>
      </c>
      <c r="C314" s="28" t="s">
        <v>1309</v>
      </c>
      <c r="D314" s="28" t="s">
        <v>1114</v>
      </c>
      <c r="E314" s="28" t="s">
        <v>77</v>
      </c>
      <c r="F314" s="28" t="s">
        <v>96</v>
      </c>
      <c r="G314" s="28" t="s">
        <v>1115</v>
      </c>
      <c r="H314" s="28" t="s">
        <v>1116</v>
      </c>
      <c r="I314" s="30">
        <v>39083</v>
      </c>
      <c r="J314" s="30">
        <v>41029</v>
      </c>
      <c r="K314" s="30" t="s">
        <v>375</v>
      </c>
      <c r="L314" s="29">
        <v>9999780</v>
      </c>
      <c r="M314" s="29">
        <v>9999780</v>
      </c>
      <c r="N314" s="29">
        <v>8499813</v>
      </c>
      <c r="O314" s="125"/>
    </row>
    <row r="315" spans="1:15" ht="135" x14ac:dyDescent="0.25">
      <c r="A315" s="26">
        <v>305</v>
      </c>
      <c r="B315" s="28" t="s">
        <v>1310</v>
      </c>
      <c r="C315" s="28" t="s">
        <v>1311</v>
      </c>
      <c r="D315" s="28" t="s">
        <v>1139</v>
      </c>
      <c r="E315" s="28" t="s">
        <v>108</v>
      </c>
      <c r="F315" s="28" t="s">
        <v>231</v>
      </c>
      <c r="G315" s="28" t="s">
        <v>1140</v>
      </c>
      <c r="H315" s="28" t="s">
        <v>1141</v>
      </c>
      <c r="I315" s="30">
        <v>39083</v>
      </c>
      <c r="J315" s="30">
        <v>40908</v>
      </c>
      <c r="K315" s="30" t="s">
        <v>368</v>
      </c>
      <c r="L315" s="29">
        <v>10052220</v>
      </c>
      <c r="M315" s="29">
        <v>10000000</v>
      </c>
      <c r="N315" s="29">
        <v>8500000</v>
      </c>
      <c r="O315" s="125"/>
    </row>
    <row r="316" spans="1:15" ht="123.75" x14ac:dyDescent="0.25">
      <c r="A316" s="26">
        <v>306</v>
      </c>
      <c r="B316" s="28" t="s">
        <v>1312</v>
      </c>
      <c r="C316" s="28" t="s">
        <v>1313</v>
      </c>
      <c r="D316" s="28" t="s">
        <v>1139</v>
      </c>
      <c r="E316" s="28" t="s">
        <v>108</v>
      </c>
      <c r="F316" s="28" t="s">
        <v>231</v>
      </c>
      <c r="G316" s="28" t="s">
        <v>1140</v>
      </c>
      <c r="H316" s="28" t="s">
        <v>1141</v>
      </c>
      <c r="I316" s="30">
        <v>39083</v>
      </c>
      <c r="J316" s="30">
        <v>40939</v>
      </c>
      <c r="K316" s="30" t="s">
        <v>375</v>
      </c>
      <c r="L316" s="29">
        <v>9331186.5199999996</v>
      </c>
      <c r="M316" s="29">
        <v>9331186.5199999996</v>
      </c>
      <c r="N316" s="29">
        <v>7931508.54</v>
      </c>
      <c r="O316" s="125"/>
    </row>
    <row r="317" spans="1:15" ht="146.25" x14ac:dyDescent="0.25">
      <c r="A317" s="26">
        <v>307</v>
      </c>
      <c r="B317" s="28" t="s">
        <v>1314</v>
      </c>
      <c r="C317" s="28" t="s">
        <v>1315</v>
      </c>
      <c r="D317" s="28" t="s">
        <v>1051</v>
      </c>
      <c r="E317" s="28" t="s">
        <v>77</v>
      </c>
      <c r="F317" s="28" t="s">
        <v>96</v>
      </c>
      <c r="G317" s="28" t="s">
        <v>1052</v>
      </c>
      <c r="H317" s="28" t="s">
        <v>1053</v>
      </c>
      <c r="I317" s="30">
        <v>39083</v>
      </c>
      <c r="J317" s="30">
        <v>41305</v>
      </c>
      <c r="K317" s="30" t="s">
        <v>375</v>
      </c>
      <c r="L317" s="29">
        <v>14920436.699999999</v>
      </c>
      <c r="M317" s="29">
        <v>10000000</v>
      </c>
      <c r="N317" s="29">
        <v>8500000</v>
      </c>
      <c r="O317" s="125"/>
    </row>
    <row r="318" spans="1:15" ht="135" x14ac:dyDescent="0.25">
      <c r="A318" s="26">
        <v>308</v>
      </c>
      <c r="B318" s="28" t="s">
        <v>1316</v>
      </c>
      <c r="C318" s="28" t="s">
        <v>1317</v>
      </c>
      <c r="D318" s="28" t="s">
        <v>1173</v>
      </c>
      <c r="E318" s="28" t="s">
        <v>90</v>
      </c>
      <c r="F318" s="28" t="s">
        <v>96</v>
      </c>
      <c r="G318" s="28" t="s">
        <v>1318</v>
      </c>
      <c r="H318" s="28" t="s">
        <v>1319</v>
      </c>
      <c r="I318" s="30">
        <v>39083</v>
      </c>
      <c r="J318" s="30">
        <v>41274</v>
      </c>
      <c r="K318" s="30" t="s">
        <v>368</v>
      </c>
      <c r="L318" s="29">
        <v>11022480.01</v>
      </c>
      <c r="M318" s="29">
        <v>10000000</v>
      </c>
      <c r="N318" s="29">
        <v>8500000</v>
      </c>
      <c r="O318" s="125"/>
    </row>
    <row r="319" spans="1:15" ht="135" x14ac:dyDescent="0.25">
      <c r="A319" s="26">
        <v>309</v>
      </c>
      <c r="B319" s="28" t="s">
        <v>1320</v>
      </c>
      <c r="C319" s="28" t="s">
        <v>1321</v>
      </c>
      <c r="D319" s="28" t="s">
        <v>1173</v>
      </c>
      <c r="E319" s="28" t="s">
        <v>90</v>
      </c>
      <c r="F319" s="28" t="s">
        <v>96</v>
      </c>
      <c r="G319" s="28" t="s">
        <v>1318</v>
      </c>
      <c r="H319" s="28" t="s">
        <v>1322</v>
      </c>
      <c r="I319" s="30">
        <v>39083</v>
      </c>
      <c r="J319" s="30">
        <v>40908</v>
      </c>
      <c r="K319" s="30" t="s">
        <v>368</v>
      </c>
      <c r="L319" s="29">
        <v>10382480.01</v>
      </c>
      <c r="M319" s="29">
        <v>10000000</v>
      </c>
      <c r="N319" s="29">
        <v>8500000</v>
      </c>
      <c r="O319" s="125"/>
    </row>
    <row r="320" spans="1:15" ht="146.25" x14ac:dyDescent="0.25">
      <c r="A320" s="26">
        <v>310</v>
      </c>
      <c r="B320" s="28" t="s">
        <v>1323</v>
      </c>
      <c r="C320" s="28" t="s">
        <v>1324</v>
      </c>
      <c r="D320" s="28" t="s">
        <v>669</v>
      </c>
      <c r="E320" s="28" t="s">
        <v>224</v>
      </c>
      <c r="F320" s="28" t="s">
        <v>225</v>
      </c>
      <c r="G320" s="28" t="s">
        <v>670</v>
      </c>
      <c r="H320" s="28" t="s">
        <v>671</v>
      </c>
      <c r="I320" s="30">
        <v>39083</v>
      </c>
      <c r="J320" s="30">
        <v>41152</v>
      </c>
      <c r="K320" s="30" t="s">
        <v>903</v>
      </c>
      <c r="L320" s="29">
        <v>7839359.4100000001</v>
      </c>
      <c r="M320" s="29">
        <v>7815569.4100000001</v>
      </c>
      <c r="N320" s="29">
        <v>6643233.9900000002</v>
      </c>
      <c r="O320" s="125"/>
    </row>
    <row r="321" spans="1:15" ht="135" x14ac:dyDescent="0.25">
      <c r="A321" s="26">
        <v>311</v>
      </c>
      <c r="B321" s="28" t="s">
        <v>1325</v>
      </c>
      <c r="C321" s="28" t="s">
        <v>1326</v>
      </c>
      <c r="D321" s="28" t="s">
        <v>1327</v>
      </c>
      <c r="E321" s="28" t="s">
        <v>224</v>
      </c>
      <c r="F321" s="28" t="s">
        <v>225</v>
      </c>
      <c r="G321" s="28" t="s">
        <v>1328</v>
      </c>
      <c r="H321" s="28" t="s">
        <v>1329</v>
      </c>
      <c r="I321" s="30">
        <v>39083</v>
      </c>
      <c r="J321" s="30">
        <v>41274</v>
      </c>
      <c r="K321" s="30" t="s">
        <v>368</v>
      </c>
      <c r="L321" s="29">
        <v>2199809.1800000002</v>
      </c>
      <c r="M321" s="29">
        <v>1091563.96</v>
      </c>
      <c r="N321" s="29">
        <v>927829.36</v>
      </c>
      <c r="O321" s="125"/>
    </row>
    <row r="322" spans="1:15" ht="123.75" x14ac:dyDescent="0.25">
      <c r="A322" s="26">
        <v>312</v>
      </c>
      <c r="B322" s="28" t="s">
        <v>1330</v>
      </c>
      <c r="C322" s="28" t="s">
        <v>1331</v>
      </c>
      <c r="D322" s="28" t="s">
        <v>546</v>
      </c>
      <c r="E322" s="28" t="s">
        <v>77</v>
      </c>
      <c r="F322" s="28" t="s">
        <v>1296</v>
      </c>
      <c r="G322" s="28" t="s">
        <v>547</v>
      </c>
      <c r="H322" s="28" t="s">
        <v>548</v>
      </c>
      <c r="I322" s="30">
        <v>39083</v>
      </c>
      <c r="J322" s="30">
        <v>42308</v>
      </c>
      <c r="K322" s="30" t="s">
        <v>368</v>
      </c>
      <c r="L322" s="29">
        <v>3516310.5</v>
      </c>
      <c r="M322" s="29">
        <v>3075800</v>
      </c>
      <c r="N322" s="29">
        <v>2614430</v>
      </c>
      <c r="O322" s="125"/>
    </row>
    <row r="323" spans="1:15" ht="135" x14ac:dyDescent="0.25">
      <c r="A323" s="26">
        <v>313</v>
      </c>
      <c r="B323" s="28" t="s">
        <v>1332</v>
      </c>
      <c r="C323" s="28" t="s">
        <v>1333</v>
      </c>
      <c r="D323" s="28" t="s">
        <v>1334</v>
      </c>
      <c r="E323" s="28" t="s">
        <v>236</v>
      </c>
      <c r="F323" s="28" t="s">
        <v>1335</v>
      </c>
      <c r="G323" s="28" t="s">
        <v>1336</v>
      </c>
      <c r="H323" s="28" t="s">
        <v>1337</v>
      </c>
      <c r="I323" s="30">
        <v>39083</v>
      </c>
      <c r="J323" s="30">
        <v>40816</v>
      </c>
      <c r="K323" s="30" t="s">
        <v>368</v>
      </c>
      <c r="L323" s="29">
        <v>1578948.2</v>
      </c>
      <c r="M323" s="29">
        <v>1578948.2</v>
      </c>
      <c r="N323" s="29">
        <v>1342105.97</v>
      </c>
      <c r="O323" s="125"/>
    </row>
    <row r="324" spans="1:15" ht="135" x14ac:dyDescent="0.25">
      <c r="A324" s="26">
        <v>314</v>
      </c>
      <c r="B324" s="28" t="s">
        <v>1338</v>
      </c>
      <c r="C324" s="28" t="s">
        <v>1339</v>
      </c>
      <c r="D324" s="28" t="s">
        <v>1334</v>
      </c>
      <c r="E324" s="28" t="s">
        <v>236</v>
      </c>
      <c r="F324" s="28" t="s">
        <v>1335</v>
      </c>
      <c r="G324" s="28" t="s">
        <v>1336</v>
      </c>
      <c r="H324" s="28" t="s">
        <v>1337</v>
      </c>
      <c r="I324" s="30">
        <v>39083</v>
      </c>
      <c r="J324" s="30">
        <v>40816</v>
      </c>
      <c r="K324" s="30" t="s">
        <v>368</v>
      </c>
      <c r="L324" s="29">
        <v>3550626.5</v>
      </c>
      <c r="M324" s="29">
        <v>3550626.5</v>
      </c>
      <c r="N324" s="29">
        <v>3018032.52</v>
      </c>
      <c r="O324" s="125"/>
    </row>
    <row r="325" spans="1:15" ht="123.75" x14ac:dyDescent="0.25">
      <c r="A325" s="26">
        <v>315</v>
      </c>
      <c r="B325" s="28" t="s">
        <v>1340</v>
      </c>
      <c r="C325" s="28" t="s">
        <v>1341</v>
      </c>
      <c r="D325" s="28" t="s">
        <v>1342</v>
      </c>
      <c r="E325" s="28" t="s">
        <v>236</v>
      </c>
      <c r="F325" s="28" t="s">
        <v>1046</v>
      </c>
      <c r="G325" s="28" t="s">
        <v>1047</v>
      </c>
      <c r="H325" s="28" t="s">
        <v>1170</v>
      </c>
      <c r="I325" s="30">
        <v>39083</v>
      </c>
      <c r="J325" s="30">
        <v>40543</v>
      </c>
      <c r="K325" s="30" t="s">
        <v>368</v>
      </c>
      <c r="L325" s="29">
        <v>2133000</v>
      </c>
      <c r="M325" s="29">
        <v>2132000</v>
      </c>
      <c r="N325" s="29">
        <v>1812200</v>
      </c>
      <c r="O325" s="125"/>
    </row>
    <row r="326" spans="1:15" ht="135" x14ac:dyDescent="0.25">
      <c r="A326" s="26">
        <v>316</v>
      </c>
      <c r="B326" s="28" t="s">
        <v>1343</v>
      </c>
      <c r="C326" s="28" t="s">
        <v>1344</v>
      </c>
      <c r="D326" s="28" t="s">
        <v>1132</v>
      </c>
      <c r="E326" s="28" t="s">
        <v>77</v>
      </c>
      <c r="F326" s="28" t="s">
        <v>96</v>
      </c>
      <c r="G326" s="28" t="s">
        <v>1133</v>
      </c>
      <c r="H326" s="28" t="s">
        <v>1134</v>
      </c>
      <c r="I326" s="30">
        <v>39083</v>
      </c>
      <c r="J326" s="30">
        <v>41608</v>
      </c>
      <c r="K326" s="30" t="s">
        <v>375</v>
      </c>
      <c r="L326" s="29">
        <v>9396860.9600000009</v>
      </c>
      <c r="M326" s="29">
        <v>9396860.9600000009</v>
      </c>
      <c r="N326" s="29">
        <v>7987331.8099999996</v>
      </c>
      <c r="O326" s="125"/>
    </row>
    <row r="327" spans="1:15" ht="135" x14ac:dyDescent="0.25">
      <c r="A327" s="26">
        <v>317</v>
      </c>
      <c r="B327" s="28" t="s">
        <v>1345</v>
      </c>
      <c r="C327" s="28" t="s">
        <v>1346</v>
      </c>
      <c r="D327" s="28" t="s">
        <v>556</v>
      </c>
      <c r="E327" s="28" t="s">
        <v>137</v>
      </c>
      <c r="F327" s="28" t="s">
        <v>557</v>
      </c>
      <c r="G327" s="28" t="s">
        <v>558</v>
      </c>
      <c r="H327" s="28" t="s">
        <v>559</v>
      </c>
      <c r="I327" s="30">
        <v>39083</v>
      </c>
      <c r="J327" s="30">
        <v>40602</v>
      </c>
      <c r="K327" s="30" t="s">
        <v>368</v>
      </c>
      <c r="L327" s="29">
        <v>7691386.9699999997</v>
      </c>
      <c r="M327" s="29">
        <v>7579948.9699999997</v>
      </c>
      <c r="N327" s="29">
        <v>6442956.6200000001</v>
      </c>
      <c r="O327" s="125"/>
    </row>
    <row r="328" spans="1:15" ht="112.5" x14ac:dyDescent="0.25">
      <c r="A328" s="26">
        <v>318</v>
      </c>
      <c r="B328" s="28" t="s">
        <v>1347</v>
      </c>
      <c r="C328" s="28" t="s">
        <v>1348</v>
      </c>
      <c r="D328" s="28" t="s">
        <v>556</v>
      </c>
      <c r="E328" s="28" t="s">
        <v>137</v>
      </c>
      <c r="F328" s="28" t="s">
        <v>557</v>
      </c>
      <c r="G328" s="28" t="s">
        <v>558</v>
      </c>
      <c r="H328" s="28" t="s">
        <v>559</v>
      </c>
      <c r="I328" s="30">
        <v>39083</v>
      </c>
      <c r="J328" s="30">
        <v>40602</v>
      </c>
      <c r="K328" s="30" t="s">
        <v>368</v>
      </c>
      <c r="L328" s="29">
        <v>6696994</v>
      </c>
      <c r="M328" s="29">
        <v>6696994</v>
      </c>
      <c r="N328" s="29">
        <v>5692444.9000000004</v>
      </c>
      <c r="O328" s="125"/>
    </row>
  </sheetData>
  <mergeCells count="12">
    <mergeCell ref="M2:M3"/>
    <mergeCell ref="N2:N3"/>
    <mergeCell ref="A1:N1"/>
    <mergeCell ref="A2:A3"/>
    <mergeCell ref="B2:B3"/>
    <mergeCell ref="C2:C3"/>
    <mergeCell ref="D2:D3"/>
    <mergeCell ref="E2:H2"/>
    <mergeCell ref="I2:I3"/>
    <mergeCell ref="J2:J3"/>
    <mergeCell ref="K2:K3"/>
    <mergeCell ref="L2:L3"/>
  </mergeCells>
  <pageMargins left="0.7" right="0.7" top="0.75" bottom="0.75" header="0.3" footer="0.3"/>
  <pageSetup paperSize="9" scale="6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8</vt:i4>
      </vt:variant>
      <vt:variant>
        <vt:lpstr>Zakresy nazwane</vt:lpstr>
      </vt:variant>
      <vt:variant>
        <vt:i4>14</vt:i4>
      </vt:variant>
    </vt:vector>
  </HeadingPairs>
  <TitlesOfParts>
    <vt:vector size="22" baseType="lpstr">
      <vt:lpstr>Informacje ogólne</vt:lpstr>
      <vt:lpstr>Kryteria horyzontalne</vt:lpstr>
      <vt:lpstr>Kryteria dla 9.1 dodat.formalne</vt:lpstr>
      <vt:lpstr>Kryteria dla 9.1 meryt. I stop.</vt:lpstr>
      <vt:lpstr>Kryteria dla 9.1 nowe SOR</vt:lpstr>
      <vt:lpstr>POIiŚ.9.P.96</vt:lpstr>
      <vt:lpstr>Planowane działania</vt:lpstr>
      <vt:lpstr>ZAŁ. 1</vt:lpstr>
      <vt:lpstr>CT</vt:lpstr>
      <vt:lpstr>narzedzia_PP_cale</vt:lpstr>
      <vt:lpstr>'Informacje ogólne'!Obszar_wydruku</vt:lpstr>
      <vt:lpstr>'Kryteria dla 9.1 dodat.formalne'!Obszar_wydruku</vt:lpstr>
      <vt:lpstr>'Kryteria dla 9.1 meryt. I stop.'!Obszar_wydruku</vt:lpstr>
      <vt:lpstr>'Kryteria dla 9.1 nowe SOR'!Obszar_wydruku</vt:lpstr>
      <vt:lpstr>'Kryteria horyzontalne'!Obszar_wydruku</vt:lpstr>
      <vt:lpstr>'Planowane działania'!Obszar_wydruku</vt:lpstr>
      <vt:lpstr>POIiŚ.9.P.96!Obszar_wydruku</vt:lpstr>
      <vt:lpstr>'ZAŁ. 1'!Obszar_wydruku</vt:lpstr>
      <vt:lpstr>PI</vt:lpstr>
      <vt:lpstr>Programy</vt:lpstr>
      <vt:lpstr>skroty_PI</vt:lpstr>
      <vt:lpstr>skroty_PP</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Wójcik Rafał</dc:creator>
  <cp:lastModifiedBy>Wójcik Rafał</cp:lastModifiedBy>
  <cp:lastPrinted>2017-07-17T13:15:47Z</cp:lastPrinted>
  <dcterms:created xsi:type="dcterms:W3CDTF">2016-03-29T09:23:06Z</dcterms:created>
  <dcterms:modified xsi:type="dcterms:W3CDTF">2017-09-05T10:52:56Z</dcterms:modified>
</cp:coreProperties>
</file>